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2" yWindow="-240" windowWidth="19440" windowHeight="11976" tabRatio="833" firstSheet="3" activeTab="12"/>
  </bookViews>
  <sheets>
    <sheet name="ALLEGATO 1" sheetId="6" r:id="rId1"/>
    <sheet name="ALLEGATO 2" sheetId="7" r:id="rId2"/>
    <sheet name="ALLEGATO 3" sheetId="3" r:id="rId3"/>
    <sheet name="ALLEGATO 4" sheetId="5" r:id="rId4"/>
    <sheet name="ALLEGATO 5" sheetId="9" r:id="rId5"/>
    <sheet name="ALLEGATO 6" sheetId="8" r:id="rId6"/>
    <sheet name="ALLEGATO 7" sheetId="2" r:id="rId7"/>
    <sheet name="ALLEGATO 8" sheetId="4" r:id="rId8"/>
    <sheet name="ALLEGATO 8 BIS" sheetId="13" r:id="rId9"/>
    <sheet name="ALLEGATO 8 TER" sheetId="15" r:id="rId10"/>
    <sheet name="ALLEGATO 9" sheetId="10" r:id="rId11"/>
    <sheet name="ALLEGATO 10" sheetId="11" r:id="rId12"/>
    <sheet name="ALLEGATO 11" sheetId="12" r:id="rId13"/>
  </sheets>
  <definedNames>
    <definedName name="_xlnm.Print_Area" localSheetId="0">'ALLEGATO 1'!$A$1:$B$21</definedName>
    <definedName name="_xlnm.Print_Area" localSheetId="12">'ALLEGATO 11'!$A$1:$E$85</definedName>
    <definedName name="_xlnm.Print_Area" localSheetId="1">'ALLEGATO 2'!$A$1:$B$12</definedName>
    <definedName name="_xlnm.Print_Area" localSheetId="3">'ALLEGATO 4'!$A$1:$B$16</definedName>
    <definedName name="_xlnm.Print_Area" localSheetId="6">'ALLEGATO 7'!$A$1:$B$25</definedName>
    <definedName name="_xlnm.Print_Area" localSheetId="8">'ALLEGATO 8 BIS'!$A$1:$D$261</definedName>
  </definedNames>
  <calcPr calcId="145621"/>
</workbook>
</file>

<file path=xl/calcChain.xml><?xml version="1.0" encoding="utf-8"?>
<calcChain xmlns="http://schemas.openxmlformats.org/spreadsheetml/2006/main">
  <c r="H117" i="15" l="1"/>
  <c r="B192" i="15"/>
  <c r="B191" i="15"/>
  <c r="G260" i="4" l="1"/>
  <c r="B25" i="2" l="1"/>
  <c r="E14" i="12" l="1"/>
  <c r="D258" i="13" l="1"/>
  <c r="D217" i="13"/>
  <c r="D261" i="13" s="1"/>
  <c r="G258" i="4" l="1"/>
  <c r="B21" i="9" l="1"/>
  <c r="B15" i="9"/>
  <c r="E48" i="12" l="1"/>
  <c r="E46" i="12"/>
  <c r="E83" i="12"/>
  <c r="E63" i="12"/>
  <c r="E28" i="12"/>
  <c r="E16" i="12"/>
  <c r="B20" i="6" l="1"/>
  <c r="E189" i="15" l="1"/>
  <c r="B189" i="15"/>
  <c r="B32" i="8" l="1"/>
  <c r="C17" i="3"/>
  <c r="C10" i="3"/>
  <c r="E62" i="12" l="1"/>
  <c r="E64" i="12" s="1"/>
  <c r="E85" i="12" l="1"/>
  <c r="C24" i="3" l="1"/>
  <c r="C26" i="3" s="1"/>
  <c r="B16" i="5"/>
  <c r="B12" i="7"/>
  <c r="E47" i="12" l="1"/>
  <c r="B10" i="12"/>
  <c r="B193" i="15"/>
  <c r="B194" i="15" s="1"/>
</calcChain>
</file>

<file path=xl/sharedStrings.xml><?xml version="1.0" encoding="utf-8"?>
<sst xmlns="http://schemas.openxmlformats.org/spreadsheetml/2006/main" count="2332" uniqueCount="799">
  <si>
    <t>TOTALE AMMORTAMENTI</t>
  </si>
  <si>
    <t>Totale</t>
  </si>
  <si>
    <t>Acquisti 2014</t>
  </si>
  <si>
    <t>Acquisti 2013</t>
  </si>
  <si>
    <t>Acquisti 2012</t>
  </si>
  <si>
    <t>Acquisti 2011</t>
  </si>
  <si>
    <t>Acquisti 2010</t>
  </si>
  <si>
    <t>Acquisti 2009</t>
  </si>
  <si>
    <t>Acquisti 2008</t>
  </si>
  <si>
    <t>Acquisti 2007</t>
  </si>
  <si>
    <t>Acquisti 2006</t>
  </si>
  <si>
    <t>Acquisti 2005</t>
  </si>
  <si>
    <t>Acquisti 2004</t>
  </si>
  <si>
    <t>Acquisti 2003</t>
  </si>
  <si>
    <t>%</t>
  </si>
  <si>
    <t>ARREDI E MOBILI</t>
  </si>
  <si>
    <t>ANNO</t>
  </si>
  <si>
    <t>LIBRI BIBLIOTECA</t>
  </si>
  <si>
    <t>di cui al 33,33%</t>
  </si>
  <si>
    <t>INFORMATICHE</t>
  </si>
  <si>
    <t>ATTREZZATURE</t>
  </si>
  <si>
    <t>NON INFORMATICHE</t>
  </si>
  <si>
    <t>SOFTWARE</t>
  </si>
  <si>
    <t>PROSPETTO AMMORTAMENTI</t>
  </si>
  <si>
    <t>ALLEGATO N. 11</t>
  </si>
  <si>
    <t>TOTALE</t>
  </si>
  <si>
    <t>ANTICIPI E DEPOSITI PER CONCILIAZIONI IN MATERIA OBBLIGATORIA</t>
  </si>
  <si>
    <t>ANTICIPI E DEPOSITI PER CONCILIAZIONI IN MATERIA VOLONTARIA</t>
  </si>
  <si>
    <t>FORNITORI</t>
  </si>
  <si>
    <t>FONDO DI RIVALUTAZIONE</t>
  </si>
  <si>
    <t>FONDO TFR DAL 1.1.2001</t>
  </si>
  <si>
    <t>FONDO TFR ANNO 2000</t>
  </si>
  <si>
    <t>Rivalutazione</t>
  </si>
  <si>
    <t>CTR 0,50%</t>
  </si>
  <si>
    <t>Pagato</t>
  </si>
  <si>
    <t>ALLEGATO N. 5</t>
  </si>
  <si>
    <t xml:space="preserve">RISCONTI ATTIVI </t>
  </si>
  <si>
    <t>ALLEGATO  N. 4</t>
  </si>
  <si>
    <t>SALDO COME DA BILANCIO</t>
  </si>
  <si>
    <t>---------------------</t>
  </si>
  <si>
    <t>RITENUTA SU INTERESSI</t>
  </si>
  <si>
    <t xml:space="preserve">C/C ORDINARIO 023/0017631 </t>
  </si>
  <si>
    <t xml:space="preserve">C/C ORDINARIO 1/253/1270 </t>
  </si>
  <si>
    <t>C/C ORDINARIO 61000X20</t>
  </si>
  <si>
    <t>ALLEGATO N. 3</t>
  </si>
  <si>
    <t>FORNITORI C/ANTICIPI</t>
  </si>
  <si>
    <t xml:space="preserve">ALLEGATO N. 2  </t>
  </si>
  <si>
    <t>CLIENTI</t>
  </si>
  <si>
    <t>ALLEGATO N. 1</t>
  </si>
  <si>
    <t>ALTRI DEBITI</t>
  </si>
  <si>
    <t>Arbitri</t>
  </si>
  <si>
    <t xml:space="preserve">MEDIAZIONE </t>
  </si>
  <si>
    <t>N.</t>
  </si>
  <si>
    <t>MED/16/00003</t>
  </si>
  <si>
    <t>ALLEGATO N. 8 BIS</t>
  </si>
  <si>
    <t>Acquisti 2015</t>
  </si>
  <si>
    <t>Ritenuta 17%</t>
  </si>
  <si>
    <t>ALLEGATO N. 6</t>
  </si>
  <si>
    <t>ALLEGATO N. 7</t>
  </si>
  <si>
    <t>Acquisti 2016</t>
  </si>
  <si>
    <t>MED/16/00432</t>
  </si>
  <si>
    <t>ALLEGATO N. 8 TER</t>
  </si>
  <si>
    <t>Acquisti 2017</t>
  </si>
  <si>
    <t>ASSICURAZIONI GENERALI SPA</t>
  </si>
  <si>
    <t>Willis Italia Spa - assicurazione OCC</t>
  </si>
  <si>
    <t>BANCA POPOLARE DI SONDRIO</t>
  </si>
  <si>
    <t>UNIPOL SPA</t>
  </si>
  <si>
    <t>LANGUAGE CONSULTING</t>
  </si>
  <si>
    <t>LIBRERIA SCIENTIFICA DE BIASIO</t>
  </si>
  <si>
    <t>SDA EXPRESS COURIER</t>
  </si>
  <si>
    <t>PEDERSOLI STUDIO LEGALE</t>
  </si>
  <si>
    <t>CAMERA DI COMMERCIO ITALO CINESE</t>
  </si>
  <si>
    <t>SICURITALIA GROUP SERVICE SPA</t>
  </si>
  <si>
    <t>Mediazioni</t>
  </si>
  <si>
    <t>MED/17/00272</t>
  </si>
  <si>
    <t>MED/17/00274</t>
  </si>
  <si>
    <t>MED/17/00346</t>
  </si>
  <si>
    <t>MED/17/00542</t>
  </si>
  <si>
    <t>MED/17/00554</t>
  </si>
  <si>
    <t>MED/17/00582</t>
  </si>
  <si>
    <t>MED/17/00632</t>
  </si>
  <si>
    <t>MED/17/M0129</t>
  </si>
  <si>
    <t>PRATICA</t>
  </si>
  <si>
    <t>ANTICIPI E DEPOSITI OCC</t>
  </si>
  <si>
    <t>Totale Gestori</t>
  </si>
  <si>
    <t>Totale Camera Arbitrale</t>
  </si>
  <si>
    <t>ONORARI CAMERA ARBITRALE</t>
  </si>
  <si>
    <t>ONORARI GESTORI</t>
  </si>
  <si>
    <t>ALLEGATO N. 8</t>
  </si>
  <si>
    <t>ANTICIPI E DEPOSITI PER ARBITRATI</t>
  </si>
  <si>
    <t>ARB/02/00036</t>
  </si>
  <si>
    <t>ARB/03/00019</t>
  </si>
  <si>
    <t>ARB/04/00024</t>
  </si>
  <si>
    <t>ARB/04/00099</t>
  </si>
  <si>
    <t>ARB/05/00049</t>
  </si>
  <si>
    <t>ARB/05/00065</t>
  </si>
  <si>
    <t>ARB/05/00067</t>
  </si>
  <si>
    <t>ARB/06/00047</t>
  </si>
  <si>
    <t>ARB/15/00034</t>
  </si>
  <si>
    <t>ARB/15/00062</t>
  </si>
  <si>
    <t>ARB/16/00010</t>
  </si>
  <si>
    <t>ARB/16/00071</t>
  </si>
  <si>
    <t>ARB/16/00076</t>
  </si>
  <si>
    <t>ARB/16/00077</t>
  </si>
  <si>
    <t>ARB/16/00088</t>
  </si>
  <si>
    <t>ARB/16/00090</t>
  </si>
  <si>
    <t>ARB/16/00096</t>
  </si>
  <si>
    <t>ARB/16/00102</t>
  </si>
  <si>
    <t>ARB/16/00104</t>
  </si>
  <si>
    <t>ARB/16/00105</t>
  </si>
  <si>
    <t>ARB/16/00129</t>
  </si>
  <si>
    <t>ARB/16/00131</t>
  </si>
  <si>
    <t>ARB/17/00025</t>
  </si>
  <si>
    <t>ARB/17/00026</t>
  </si>
  <si>
    <t>ARB/17/00027</t>
  </si>
  <si>
    <t>ARB/17/00031</t>
  </si>
  <si>
    <t>ARB/17/00042</t>
  </si>
  <si>
    <t>ARB/17/00047</t>
  </si>
  <si>
    <t>ARB/17/00049</t>
  </si>
  <si>
    <t>ARB/17/00050</t>
  </si>
  <si>
    <t>ARB/17/00052</t>
  </si>
  <si>
    <t>ARB/17/00058</t>
  </si>
  <si>
    <t>ARB/17/00060</t>
  </si>
  <si>
    <t>ARB/17/00061</t>
  </si>
  <si>
    <t>ARB/17/00064</t>
  </si>
  <si>
    <t>ARB/17/00066</t>
  </si>
  <si>
    <t>ARB/17/00068</t>
  </si>
  <si>
    <t>ARB/17/00071</t>
  </si>
  <si>
    <t>ARB/17/00074</t>
  </si>
  <si>
    <t>ARB/17/00080</t>
  </si>
  <si>
    <t>ARB/17/00081</t>
  </si>
  <si>
    <t>ARB/17/00086</t>
  </si>
  <si>
    <t>ARB/17/00089</t>
  </si>
  <si>
    <t>ARB/17/00090</t>
  </si>
  <si>
    <t>ARB/17/00094</t>
  </si>
  <si>
    <t>ARB/17/00103</t>
  </si>
  <si>
    <t>ARB/17/00107</t>
  </si>
  <si>
    <t>ARB/17/00113</t>
  </si>
  <si>
    <t>ANTICIPI E DEPOSITI MARCHE DA BOLLO</t>
  </si>
  <si>
    <t>ARB/14/00070</t>
  </si>
  <si>
    <t>ARB/17/00004</t>
  </si>
  <si>
    <t>TOTALE COMPLESSIVO</t>
  </si>
  <si>
    <t>OCC/18/PV011</t>
  </si>
  <si>
    <t>OCC/18/PV006</t>
  </si>
  <si>
    <t>OCC/17/VA054</t>
  </si>
  <si>
    <t>OCC/17/VA041</t>
  </si>
  <si>
    <t>OCC/17/PV079</t>
  </si>
  <si>
    <t>OCC/17/PV070</t>
  </si>
  <si>
    <t>OCC/17/PV040</t>
  </si>
  <si>
    <t>OCC/17/MN052</t>
  </si>
  <si>
    <t>OCC/17/MN028</t>
  </si>
  <si>
    <t>OCC/17/MN015</t>
  </si>
  <si>
    <t>OCC/17/MB066</t>
  </si>
  <si>
    <t>OCC/17/MB047</t>
  </si>
  <si>
    <t>OCC/17/MB026</t>
  </si>
  <si>
    <t>OCC/17/MB012</t>
  </si>
  <si>
    <t>OCC/17/CO076</t>
  </si>
  <si>
    <t>OCC/18/MI007</t>
  </si>
  <si>
    <t>OCC/18/MI005</t>
  </si>
  <si>
    <t>OCC/18/MI003</t>
  </si>
  <si>
    <t>OCC/18/MI002</t>
  </si>
  <si>
    <t>OCC/18/00000</t>
  </si>
  <si>
    <t>OCC/17/MI084</t>
  </si>
  <si>
    <t>OCC/17/MI083</t>
  </si>
  <si>
    <t>OCC/17/MI075</t>
  </si>
  <si>
    <t>OCC/17/MI072</t>
  </si>
  <si>
    <t>OCC/17/MI061</t>
  </si>
  <si>
    <t>OCC/17/MI051</t>
  </si>
  <si>
    <t>OCC/17/MI033</t>
  </si>
  <si>
    <t>OCC/17/MI016</t>
  </si>
  <si>
    <t>OCC/17/MI006</t>
  </si>
  <si>
    <t>OCC/17/PV048</t>
  </si>
  <si>
    <t>OCC/17/MI021</t>
  </si>
  <si>
    <t>OCC/17/MI067</t>
  </si>
  <si>
    <t>ALLEGATO 9</t>
  </si>
  <si>
    <t>cdc</t>
  </si>
  <si>
    <t xml:space="preserve">  Proventi da servizi (All.9)</t>
  </si>
  <si>
    <t>100000</t>
  </si>
  <si>
    <t xml:space="preserve">CAMARB Diritti di registrazione         </t>
  </si>
  <si>
    <t xml:space="preserve">CAMARB Prestazione di servizi           </t>
  </si>
  <si>
    <t>200000</t>
  </si>
  <si>
    <t>400000</t>
  </si>
  <si>
    <t>400100</t>
  </si>
  <si>
    <t xml:space="preserve">  Altri proventi o rimborsi (All.9)</t>
  </si>
  <si>
    <t xml:space="preserve">CAMARB Altri proventi                   </t>
  </si>
  <si>
    <t>700000</t>
  </si>
  <si>
    <t xml:space="preserve">CAMARB abbuoni attivi                   </t>
  </si>
  <si>
    <t>CAMARB Rimborso xMarche d/Bollo e Arbitr</t>
  </si>
  <si>
    <t>CAMARB Rimborso trascrizioni audiocasset</t>
  </si>
  <si>
    <t xml:space="preserve">CAMARB Rimborsi e recuperi vari         </t>
  </si>
  <si>
    <t xml:space="preserve">CAMARB Rimborsi CCIAA Pers.Distaccato   </t>
  </si>
  <si>
    <t xml:space="preserve">  Contributi da organismi comunitari (All.9)</t>
  </si>
  <si>
    <t>CAMARB Contributi da OrganismiComunitari</t>
  </si>
  <si>
    <t xml:space="preserve">  Contributi regionali o da altri enti pubblici (All.9)</t>
  </si>
  <si>
    <t>CAMARB Contributi Regionali/Enti Pubblic</t>
  </si>
  <si>
    <t xml:space="preserve">  Altri contributi (All.9)</t>
  </si>
  <si>
    <t xml:space="preserve">CAMARB Altri Contributi                 </t>
  </si>
  <si>
    <t>ALLEGATO 10</t>
  </si>
  <si>
    <t xml:space="preserve">  Organi istituzionali (All.10)</t>
  </si>
  <si>
    <t xml:space="preserve">CAMARB Rimborsi membri organi statutari </t>
  </si>
  <si>
    <t xml:space="preserve">CAMARB Compensi e rimborsi ODV          </t>
  </si>
  <si>
    <t xml:space="preserve">CAMARB Compensi e rimborsi OIV          </t>
  </si>
  <si>
    <t xml:space="preserve">CAMARB Compensi e rimborsi Revisori     </t>
  </si>
  <si>
    <t xml:space="preserve">  Personale (All.10)</t>
  </si>
  <si>
    <t>a) competenze al personale</t>
  </si>
  <si>
    <t xml:space="preserve">CAMARB Retribuzioni lorde               </t>
  </si>
  <si>
    <t xml:space="preserve">CAMARB Straordinario                    </t>
  </si>
  <si>
    <t xml:space="preserve">CAMARB Premio di produttivita           </t>
  </si>
  <si>
    <t>b) oneri sociali</t>
  </si>
  <si>
    <t xml:space="preserve">CAMARB Contributi sociali               </t>
  </si>
  <si>
    <t xml:space="preserve">CAMARB Premio INAIL                     </t>
  </si>
  <si>
    <t>c) accantonamenti al TFR</t>
  </si>
  <si>
    <t xml:space="preserve">CAMARB Accantonamento T.F.R.            </t>
  </si>
  <si>
    <t xml:space="preserve">CAMARB Rivalutazione Lorda              </t>
  </si>
  <si>
    <t>d) altri costi</t>
  </si>
  <si>
    <t xml:space="preserve">CAMARB Spese Medico-Infermieristico     </t>
  </si>
  <si>
    <t>CAMARB Compensi v/AzSpec.xPersAccentrato</t>
  </si>
  <si>
    <t xml:space="preserve">  Funzionamento (All.10)</t>
  </si>
  <si>
    <t>a) prestazione servizi</t>
  </si>
  <si>
    <t>CAMARB Spese acquisto buoni pasti person</t>
  </si>
  <si>
    <t xml:space="preserve">CAMARB Assicurazione dipendenti         </t>
  </si>
  <si>
    <t xml:space="preserve">CAMARB Spese per la formazione          </t>
  </si>
  <si>
    <t xml:space="preserve">CAMARB Spese di viaggio dipendenti      </t>
  </si>
  <si>
    <t xml:space="preserve">CAMARB Fee bigl. aerea-ferrov. e Hotel  </t>
  </si>
  <si>
    <t xml:space="preserve">CAMARB Pranzi/incontri 100% ded.        </t>
  </si>
  <si>
    <t xml:space="preserve">CAMARB Pranzi incontri 75% ded.         </t>
  </si>
  <si>
    <t xml:space="preserve">CAMARB Ospitalita' - Pranzi Incontri    </t>
  </si>
  <si>
    <t xml:space="preserve">CAMARB Posta - telegrafo                </t>
  </si>
  <si>
    <t xml:space="preserve">CAMARB Spese Telef. xVideoConferenze    </t>
  </si>
  <si>
    <t xml:space="preserve">CAMARB Spese Telefoniche                </t>
  </si>
  <si>
    <t xml:space="preserve">CAMARB assit.tecnica macchine uf.el     </t>
  </si>
  <si>
    <t xml:space="preserve">CAMARB Spese di funzionamento           </t>
  </si>
  <si>
    <t xml:space="preserve">CAMARB Utenze (Enel-Acqua-Gas)          </t>
  </si>
  <si>
    <t>CAMARB ManutenzionOrdinarieSpaziOccupati</t>
  </si>
  <si>
    <t xml:space="preserve">CAMARB Pulizia                          </t>
  </si>
  <si>
    <t xml:space="preserve">CAMARB Server Farm                      </t>
  </si>
  <si>
    <t xml:space="preserve">CAMARB Spese Legali e Giudiziarie       </t>
  </si>
  <si>
    <t xml:space="preserve">CAMARB Abbuoni e sconti passivi         </t>
  </si>
  <si>
    <t>b) godimento di beni di terzi</t>
  </si>
  <si>
    <t xml:space="preserve">CAMARB Noleggio                         </t>
  </si>
  <si>
    <t xml:space="preserve">CAMARB Fitti passivi                    </t>
  </si>
  <si>
    <t>c) oneri diversi di gestione</t>
  </si>
  <si>
    <t xml:space="preserve">CAMARB Cancelleria e stampati           </t>
  </si>
  <si>
    <t xml:space="preserve">CAMARB Spese diverse bancarie           </t>
  </si>
  <si>
    <t xml:space="preserve">CAMARB altre imposte deducibili         </t>
  </si>
  <si>
    <t xml:space="preserve">CAMARB altre imposte indeducibili       </t>
  </si>
  <si>
    <t xml:space="preserve">CAMARB IRAP                             </t>
  </si>
  <si>
    <t xml:space="preserve">CAMARB Perdita su Arbitrati             </t>
  </si>
  <si>
    <t xml:space="preserve">CAMARB Utilizzo Fondo Rischi            </t>
  </si>
  <si>
    <t>ONORARI ALTRI ENTI</t>
  </si>
  <si>
    <t>Rimborsi su arbitrati</t>
  </si>
  <si>
    <t>Rimborsi su mediazioni</t>
  </si>
  <si>
    <t>SITUAZIONE BANCHE AL 31 DICEMBRE 2018</t>
  </si>
  <si>
    <t>OCC/18/MN101</t>
  </si>
  <si>
    <t>OCC/18/VA099</t>
  </si>
  <si>
    <t>OCC/18/PV097</t>
  </si>
  <si>
    <t>OCC/18/CO093</t>
  </si>
  <si>
    <t>OCC/18/CO045</t>
  </si>
  <si>
    <t>OCC/18/PV039</t>
  </si>
  <si>
    <t>OCC/18/PV016</t>
  </si>
  <si>
    <t>OCC/18/PV024</t>
  </si>
  <si>
    <t>OCC/18/CO042</t>
  </si>
  <si>
    <t>OCC/18/LC058</t>
  </si>
  <si>
    <t>OCC/18/CO065</t>
  </si>
  <si>
    <t>OCC/18/CO035</t>
  </si>
  <si>
    <t>OCC/18/CO066</t>
  </si>
  <si>
    <t>OCC/18/LC113</t>
  </si>
  <si>
    <t>OCC/18/CO067</t>
  </si>
  <si>
    <t>OCC/18/VA084</t>
  </si>
  <si>
    <t>OCC/18/CO081</t>
  </si>
  <si>
    <t>OCC/18/VA125</t>
  </si>
  <si>
    <t>OCC/18/CO104</t>
  </si>
  <si>
    <t>OCC/18/CO038</t>
  </si>
  <si>
    <t>OCC/18/CO116</t>
  </si>
  <si>
    <t>OCC/18/CO074</t>
  </si>
  <si>
    <t>OCC/18/CO121</t>
  </si>
  <si>
    <t>OCC/18/CO122</t>
  </si>
  <si>
    <t>OCC/18/CO150</t>
  </si>
  <si>
    <t>OCC/18/CO153</t>
  </si>
  <si>
    <t>OCC/18/CO161</t>
  </si>
  <si>
    <t>OCC/18/CO162</t>
  </si>
  <si>
    <t>OCC/18/LC100</t>
  </si>
  <si>
    <t>OCC/18/LC131</t>
  </si>
  <si>
    <t>OCC/18/LC144</t>
  </si>
  <si>
    <t>OCC/18/LC157</t>
  </si>
  <si>
    <t>OCC/18/LC169</t>
  </si>
  <si>
    <t>OCC/18/LC171</t>
  </si>
  <si>
    <t>OCC/18/LC177</t>
  </si>
  <si>
    <t>OCC/18/LC185</t>
  </si>
  <si>
    <t>OCC/18/LO172</t>
  </si>
  <si>
    <t>OCC/18/MB049</t>
  </si>
  <si>
    <t>OCC/18/MB068</t>
  </si>
  <si>
    <t>OCC/18/MB129</t>
  </si>
  <si>
    <t>OCC/18/MB136</t>
  </si>
  <si>
    <t>OCC/18/MB137</t>
  </si>
  <si>
    <t>OCC/18/MB138</t>
  </si>
  <si>
    <t>OCC/18/MB178</t>
  </si>
  <si>
    <t>OCC/18/MB179</t>
  </si>
  <si>
    <t>OCC/18/MB180</t>
  </si>
  <si>
    <t>OCC/18/MI014</t>
  </si>
  <si>
    <t>OCC/18/LC085</t>
  </si>
  <si>
    <t>OCC/18/MI018</t>
  </si>
  <si>
    <t>OCC/18/MI020</t>
  </si>
  <si>
    <t>OCC/18/MI051</t>
  </si>
  <si>
    <t>OCC/18/MI055</t>
  </si>
  <si>
    <t>OCC/18/MI057</t>
  </si>
  <si>
    <t>OCC/18/MI069</t>
  </si>
  <si>
    <t>OCC/18/MI070</t>
  </si>
  <si>
    <t>OCC/18/MI071</t>
  </si>
  <si>
    <t>OCC/18/MI072</t>
  </si>
  <si>
    <t>OCC/18/MI080</t>
  </si>
  <si>
    <t>OCC/18/MI176</t>
  </si>
  <si>
    <t>OCC/18/LO017</t>
  </si>
  <si>
    <t>OCC/18/MI087</t>
  </si>
  <si>
    <t>OCC/18/MN110</t>
  </si>
  <si>
    <t>OCC/18/MI088</t>
  </si>
  <si>
    <t>OCC/18/MN111</t>
  </si>
  <si>
    <t>OCC/18/MB036</t>
  </si>
  <si>
    <t>OCC/18/MI089</t>
  </si>
  <si>
    <t>OCC/18/MN112</t>
  </si>
  <si>
    <t>OCC/18/MI095</t>
  </si>
  <si>
    <t>OCC/18/MB062</t>
  </si>
  <si>
    <t>OCC/18/MI096</t>
  </si>
  <si>
    <t>OCC/18/PV022</t>
  </si>
  <si>
    <t>OCC/18/MI102</t>
  </si>
  <si>
    <t>OCC/18/PV023</t>
  </si>
  <si>
    <t>OCC/18/MB118</t>
  </si>
  <si>
    <t>OCC/18/MI107</t>
  </si>
  <si>
    <t>OCC/18/PV027</t>
  </si>
  <si>
    <t>OCC/18/MI119</t>
  </si>
  <si>
    <t>OCC/18/PV064</t>
  </si>
  <si>
    <t>OCC/18/MI127</t>
  </si>
  <si>
    <t>OCC/18/PV075</t>
  </si>
  <si>
    <t>OCC/18/MI140</t>
  </si>
  <si>
    <t>OCC/18/PV076</t>
  </si>
  <si>
    <t>OCC/18/MI147</t>
  </si>
  <si>
    <t>OCC/18/PV077</t>
  </si>
  <si>
    <t>OCC/18/MI148</t>
  </si>
  <si>
    <t>OCC/18/PV078</t>
  </si>
  <si>
    <t>OCC/18/MI152</t>
  </si>
  <si>
    <t>OCC/18/PV098</t>
  </si>
  <si>
    <t>OCC/18/MI154</t>
  </si>
  <si>
    <t>OCC/18/PV114</t>
  </si>
  <si>
    <t>OCC/18/MI160</t>
  </si>
  <si>
    <t>OCC/18/PV115</t>
  </si>
  <si>
    <t>OCC/18/MI163</t>
  </si>
  <si>
    <t>OCC/18/PV120</t>
  </si>
  <si>
    <t>OCC/18/MI164</t>
  </si>
  <si>
    <t>OCC/18/PV133</t>
  </si>
  <si>
    <t>OCC/18/MI165</t>
  </si>
  <si>
    <t>OCC/18/PV139</t>
  </si>
  <si>
    <t>OCC/18/MI166</t>
  </si>
  <si>
    <t>OCC/18/PV141</t>
  </si>
  <si>
    <t>OCC/18/MI015</t>
  </si>
  <si>
    <t>OCC/18/MI170</t>
  </si>
  <si>
    <t>OCC/18/PV142</t>
  </si>
  <si>
    <t>OCC/18/PV143</t>
  </si>
  <si>
    <t>OCC/18/MI183</t>
  </si>
  <si>
    <t>OCC/18/PV145</t>
  </si>
  <si>
    <t>OCC/18/MI037</t>
  </si>
  <si>
    <t>OCC/18/MI184</t>
  </si>
  <si>
    <t>OCC/18/PV146</t>
  </si>
  <si>
    <t>OCC/18/MI043</t>
  </si>
  <si>
    <t>OCC/18/PV149</t>
  </si>
  <si>
    <t>OCC/18/MI044</t>
  </si>
  <si>
    <t>OCC/18/PV151</t>
  </si>
  <si>
    <t>OCC/18/PV173</t>
  </si>
  <si>
    <t>OCC/18/MI053</t>
  </si>
  <si>
    <t>OCC/18/PV174</t>
  </si>
  <si>
    <t>OCC/18/PV189</t>
  </si>
  <si>
    <t>OCC/18/VA009</t>
  </si>
  <si>
    <t>OCC/18/MI061</t>
  </si>
  <si>
    <t>OCC/18/VA040</t>
  </si>
  <si>
    <t>OCC/18/VA082</t>
  </si>
  <si>
    <t>OCC/18/VA083</t>
  </si>
  <si>
    <t>OCC/18/VA091</t>
  </si>
  <si>
    <t>OCC/18/VA092</t>
  </si>
  <si>
    <t>OCC/18/MI079</t>
  </si>
  <si>
    <t>OCC/18/VA094</t>
  </si>
  <si>
    <t>OCC/18/VA117</t>
  </si>
  <si>
    <t>OCC/18/VA123</t>
  </si>
  <si>
    <t>OCC/18/VA124</t>
  </si>
  <si>
    <t>OCC/18/VA126</t>
  </si>
  <si>
    <t>OCC/18/MI090</t>
  </si>
  <si>
    <t>OCC/18/VA128</t>
  </si>
  <si>
    <t>OCC/18/VA132</t>
  </si>
  <si>
    <t>OCC/18/VA135</t>
  </si>
  <si>
    <t>OCC/18/VA158</t>
  </si>
  <si>
    <t>OCC/18/MI103</t>
  </si>
  <si>
    <t>OCC/18/VA159</t>
  </si>
  <si>
    <t>OCC/18/VA167</t>
  </si>
  <si>
    <t>OCC/18/MI109</t>
  </si>
  <si>
    <t>OCC/18/VA168</t>
  </si>
  <si>
    <t>OCC/18/VA175</t>
  </si>
  <si>
    <t>OCC/18/VA181</t>
  </si>
  <si>
    <t>OCC/18/VA187</t>
  </si>
  <si>
    <t>OCC/18/VA188</t>
  </si>
  <si>
    <t>OCC/19/LO002</t>
  </si>
  <si>
    <t>OCC/19/LO003</t>
  </si>
  <si>
    <t>OCC/19/PV004</t>
  </si>
  <si>
    <t>OCC/18/MI155</t>
  </si>
  <si>
    <t>OCC/19/PV005</t>
  </si>
  <si>
    <t>OCC/19/PV006</t>
  </si>
  <si>
    <t>OCC/19/VA001</t>
  </si>
  <si>
    <t>Totale Altri Enti</t>
  </si>
  <si>
    <t>PESSINA COSTRUZIONI</t>
  </si>
  <si>
    <t>UNICREDIT</t>
  </si>
  <si>
    <t>LOMBARDI SEGNI ASSOCIATI</t>
  </si>
  <si>
    <t>UNIONE DI BANCHE ITALIANE</t>
  </si>
  <si>
    <t>TELECOM ITALIA</t>
  </si>
  <si>
    <t>INTESA SANPAOLO</t>
  </si>
  <si>
    <t>ENI GAS LUCE</t>
  </si>
  <si>
    <t>BARRANO PIETRO</t>
  </si>
  <si>
    <t>ASNAGHI GIANFRANCO</t>
  </si>
  <si>
    <t>ASST DI VIMERCATE</t>
  </si>
  <si>
    <t>ATHENA SERVIZI DI VERBALIZZAZIONE</t>
  </si>
  <si>
    <t>STUDIO AVV.TO NECCHI &amp; BUSI</t>
  </si>
  <si>
    <t>FONDAZIONE FORENSE DI MILANO</t>
  </si>
  <si>
    <t>LS LEXJIS SINACTA BOLOGNA</t>
  </si>
  <si>
    <t>EDENRED ITALIA SRL</t>
  </si>
  <si>
    <t>MERAVIGLI SNC DI DANIELA CARDINALE</t>
  </si>
  <si>
    <t>MOURRE ALEXIS</t>
  </si>
  <si>
    <t>ROVELLI LUIGI</t>
  </si>
  <si>
    <t>FERNANDEZSARROYO DIEGO</t>
  </si>
  <si>
    <t>NESSI FRANCESCO</t>
  </si>
  <si>
    <t>NICOLIG CIRO ARRIGO</t>
  </si>
  <si>
    <t>GALIMI PIERPAOLO</t>
  </si>
  <si>
    <t>PRINTING AND GRAPHIC DI MARGARET FALCHI</t>
  </si>
  <si>
    <t>PAPILLON MILANO 1990 SRL</t>
  </si>
  <si>
    <t>EXITONE SPA</t>
  </si>
  <si>
    <t>COMI MARCO</t>
  </si>
  <si>
    <t>RAMONI ILARIA</t>
  </si>
  <si>
    <t>BENVENUTO GIANFRANCO</t>
  </si>
  <si>
    <t>ALVAREZ  &amp; MARSAL DISPUTES</t>
  </si>
  <si>
    <t>Acquisti 2018</t>
  </si>
  <si>
    <t>Ascquisti 2018</t>
  </si>
  <si>
    <t>FONDO TRATTAMENTO DI FINE RAPPORTO (AL 31.12.2018)</t>
  </si>
  <si>
    <t>Saldo all'1/1/2018</t>
  </si>
  <si>
    <t>Mat.Lordo 2018</t>
  </si>
  <si>
    <t>FONDO AL 31/12/2018</t>
  </si>
  <si>
    <t xml:space="preserve">ARBITRATO </t>
  </si>
  <si>
    <t xml:space="preserve">N. </t>
  </si>
  <si>
    <t>ARB/11/00030</t>
  </si>
  <si>
    <t>ARB/17/00108</t>
  </si>
  <si>
    <t>ARB/17/00110</t>
  </si>
  <si>
    <t>ARB/17/00111</t>
  </si>
  <si>
    <t>ARB/17/00112</t>
  </si>
  <si>
    <t>ARB/17/00114</t>
  </si>
  <si>
    <t>ARB/17/00115</t>
  </si>
  <si>
    <t>ARB/17/00116</t>
  </si>
  <si>
    <t>ARB/17/00119</t>
  </si>
  <si>
    <t>ARB/17/00120</t>
  </si>
  <si>
    <t>ARB/17/00121</t>
  </si>
  <si>
    <t>ARB/17/00122</t>
  </si>
  <si>
    <t>ARB/17/00124</t>
  </si>
  <si>
    <t>ARB/17/00125</t>
  </si>
  <si>
    <t>ARB/17/00126</t>
  </si>
  <si>
    <t>ARB/17/00129</t>
  </si>
  <si>
    <t>ARB/17/00130</t>
  </si>
  <si>
    <t>ARB/17/00131</t>
  </si>
  <si>
    <t>ARB/18/00004</t>
  </si>
  <si>
    <t>ARB/18/00005</t>
  </si>
  <si>
    <t>ARB/18/00008</t>
  </si>
  <si>
    <t>ARB/18/00009</t>
  </si>
  <si>
    <t>ARB/18/00010</t>
  </si>
  <si>
    <t>ARB/18/00011</t>
  </si>
  <si>
    <t>ARB/18/00014</t>
  </si>
  <si>
    <t>ARB/18/00015</t>
  </si>
  <si>
    <t>ARB/18/00016</t>
  </si>
  <si>
    <t>ARB/18/00017</t>
  </si>
  <si>
    <t>ARB/18/00020</t>
  </si>
  <si>
    <t>ARB/18/00024</t>
  </si>
  <si>
    <t>ARB/18/00026</t>
  </si>
  <si>
    <t>ARB/18/00027</t>
  </si>
  <si>
    <t>ARB/18/00028</t>
  </si>
  <si>
    <t>ARB/18/00032</t>
  </si>
  <si>
    <t>ARB/18/00034</t>
  </si>
  <si>
    <t>ARB/18/00036</t>
  </si>
  <si>
    <t>ARB/18/00038</t>
  </si>
  <si>
    <t>ARB/18/00040</t>
  </si>
  <si>
    <t>ARB/18/00041</t>
  </si>
  <si>
    <t>ARB/18/00042</t>
  </si>
  <si>
    <t>ARB/18/00044</t>
  </si>
  <si>
    <t>ARB/18/00046</t>
  </si>
  <si>
    <t>ARB/18/00047</t>
  </si>
  <si>
    <t>ARB/18/00048</t>
  </si>
  <si>
    <t>ARB/18/00049</t>
  </si>
  <si>
    <t>ARB/18/00050</t>
  </si>
  <si>
    <t>ARB/18/00051</t>
  </si>
  <si>
    <t>ARB/18/00052</t>
  </si>
  <si>
    <t>ARB/18/00053</t>
  </si>
  <si>
    <t>ARB/18/00054</t>
  </si>
  <si>
    <t>ARB/18/00056</t>
  </si>
  <si>
    <t>ARB/18/00057</t>
  </si>
  <si>
    <t>ARB/18/00058</t>
  </si>
  <si>
    <t>ARB/18/00059</t>
  </si>
  <si>
    <t>ARB/18/00060</t>
  </si>
  <si>
    <t>ARB/18/00061</t>
  </si>
  <si>
    <t>ARB/18/00062</t>
  </si>
  <si>
    <t>ARB/18/00063</t>
  </si>
  <si>
    <t>ARB/18/00068</t>
  </si>
  <si>
    <t>ARB/18/00069</t>
  </si>
  <si>
    <t>ARB/18/00070</t>
  </si>
  <si>
    <t>ARB/18/00071</t>
  </si>
  <si>
    <t>ARB/18/00072</t>
  </si>
  <si>
    <t>ARB/18/00073</t>
  </si>
  <si>
    <t>ARB/18/00074</t>
  </si>
  <si>
    <t>ARB/18/00076</t>
  </si>
  <si>
    <t>ARB/18/00077</t>
  </si>
  <si>
    <t>ARB/18/00078</t>
  </si>
  <si>
    <t>ARB/18/00079</t>
  </si>
  <si>
    <t>ARB/18/00080</t>
  </si>
  <si>
    <t>ARB/18/00081</t>
  </si>
  <si>
    <t>ARB/18/00083</t>
  </si>
  <si>
    <t>ARB/18/00084</t>
  </si>
  <si>
    <t>ARB/18/00086</t>
  </si>
  <si>
    <t>ARB/18/00087</t>
  </si>
  <si>
    <t>ARB/18/00088</t>
  </si>
  <si>
    <t>ARB/18/00089</t>
  </si>
  <si>
    <t>ARB/18/00091</t>
  </si>
  <si>
    <t>ARB/18/00093</t>
  </si>
  <si>
    <t>ARB/18/00094</t>
  </si>
  <si>
    <t>ARB/18/00098</t>
  </si>
  <si>
    <t>ARB/18/00101</t>
  </si>
  <si>
    <t>ARB/18/00103</t>
  </si>
  <si>
    <t>ARB/18/00104</t>
  </si>
  <si>
    <t>ARB/18/00107</t>
  </si>
  <si>
    <t>ARB/17/00063</t>
  </si>
  <si>
    <t>ARB/18/00006</t>
  </si>
  <si>
    <t>ARB/18/00029</t>
  </si>
  <si>
    <t>ARB/18/00109</t>
  </si>
  <si>
    <t>Willis Italia Spa - assicurazione NAD</t>
  </si>
  <si>
    <t>Video System - videoconferenza - manutenzioni</t>
  </si>
  <si>
    <t>Burato Monica - OCC compenso gestore comp. 2019</t>
  </si>
  <si>
    <t>Isdaci - servizi competenza 2019</t>
  </si>
  <si>
    <t>INTERESSI ATTIVI LORDI su c/c anno 2018</t>
  </si>
  <si>
    <t>SALDO AL 31/12/2018</t>
  </si>
  <si>
    <t>COMUNE DI LODI</t>
  </si>
  <si>
    <t>Debiti diversi- cessazione 27/12/2018</t>
  </si>
  <si>
    <t>MED/18/00000</t>
  </si>
  <si>
    <t>MED/18/00670</t>
  </si>
  <si>
    <t>MED/18/00944</t>
  </si>
  <si>
    <t>MED/18/00617</t>
  </si>
  <si>
    <t>MED/18/00983</t>
  </si>
  <si>
    <t>MED/18/00942</t>
  </si>
  <si>
    <t>MED/18/00130</t>
  </si>
  <si>
    <t>MED/18/00291</t>
  </si>
  <si>
    <t>MED/18/00427</t>
  </si>
  <si>
    <t>MED/18/00469</t>
  </si>
  <si>
    <t>MED/18/00643</t>
  </si>
  <si>
    <t>MED/18/00785</t>
  </si>
  <si>
    <t>MED/18/00454</t>
  </si>
  <si>
    <t>CON/18/00011</t>
  </si>
  <si>
    <t>CON/18/00026</t>
  </si>
  <si>
    <t>CON/18/00027</t>
  </si>
  <si>
    <t>CON/18/00028</t>
  </si>
  <si>
    <t>MED/18/00021</t>
  </si>
  <si>
    <t>MED/18/00058</t>
  </si>
  <si>
    <t>MED/18/00091</t>
  </si>
  <si>
    <t>MED/18/00181</t>
  </si>
  <si>
    <t>MED/18/00191</t>
  </si>
  <si>
    <t>MED/18/00234</t>
  </si>
  <si>
    <t>MED/18/00297</t>
  </si>
  <si>
    <t>MED/18/00335</t>
  </si>
  <si>
    <t>MED/18/00359</t>
  </si>
  <si>
    <t>MED/18/00381</t>
  </si>
  <si>
    <t>MED/18/00428</t>
  </si>
  <si>
    <t>MED/18/00470</t>
  </si>
  <si>
    <t>MED/18/00494</t>
  </si>
  <si>
    <t>MED/18/00495</t>
  </si>
  <si>
    <t>MED/18/00515</t>
  </si>
  <si>
    <t>MED/18/00516</t>
  </si>
  <si>
    <t>MED/18/00535</t>
  </si>
  <si>
    <t>MED/18/00546</t>
  </si>
  <si>
    <t>MED/18/00565</t>
  </si>
  <si>
    <t>MED/18/00576</t>
  </si>
  <si>
    <t>MED/18/00585</t>
  </si>
  <si>
    <t>MED/18/00595</t>
  </si>
  <si>
    <t>MED/18/00609</t>
  </si>
  <si>
    <t>MED/18/00610</t>
  </si>
  <si>
    <t>MED/18/00633</t>
  </si>
  <si>
    <t>MED/18/00665</t>
  </si>
  <si>
    <t>MED/18/00667</t>
  </si>
  <si>
    <t>MED/18/00679</t>
  </si>
  <si>
    <t>MED/18/00690</t>
  </si>
  <si>
    <t>MED/18/00698</t>
  </si>
  <si>
    <t>MED/18/00699</t>
  </si>
  <si>
    <t>MED/18/00718</t>
  </si>
  <si>
    <t>MED/18/00728</t>
  </si>
  <si>
    <t>MED/18/00730</t>
  </si>
  <si>
    <t>MED/18/00735</t>
  </si>
  <si>
    <t>MED/18/00748</t>
  </si>
  <si>
    <t>MED/18/00751</t>
  </si>
  <si>
    <t>MED/18/00752</t>
  </si>
  <si>
    <t>MED/18/00760</t>
  </si>
  <si>
    <t>MED/18/00767</t>
  </si>
  <si>
    <t>MED/18/00770</t>
  </si>
  <si>
    <t>MED/18/00773</t>
  </si>
  <si>
    <t>MED/18/00775</t>
  </si>
  <si>
    <t>MED/18/00783</t>
  </si>
  <si>
    <t>MED/18/00784</t>
  </si>
  <si>
    <t>MED/18/00786</t>
  </si>
  <si>
    <t>MED/18/00791</t>
  </si>
  <si>
    <t>MED/18/00793</t>
  </si>
  <si>
    <t>MED/18/00794</t>
  </si>
  <si>
    <t>MED/18/00799</t>
  </si>
  <si>
    <t>MED/18/00803</t>
  </si>
  <si>
    <t>MED/18/00808</t>
  </si>
  <si>
    <t>MED/18/00812</t>
  </si>
  <si>
    <t>MED/18/00813</t>
  </si>
  <si>
    <t>MED/18/00817</t>
  </si>
  <si>
    <t>MED/18/00818</t>
  </si>
  <si>
    <t>MED/18/00829</t>
  </si>
  <si>
    <t>MED/18/00831</t>
  </si>
  <si>
    <t>MED/18/00841</t>
  </si>
  <si>
    <t>MED/18/00842</t>
  </si>
  <si>
    <t>MED/18/00845</t>
  </si>
  <si>
    <t>MED/18/00849</t>
  </si>
  <si>
    <t>MED/18/00850</t>
  </si>
  <si>
    <t>MED/18/00851</t>
  </si>
  <si>
    <t>MED/18/00857</t>
  </si>
  <si>
    <t>MED/18/00863</t>
  </si>
  <si>
    <t>MED/18/00867</t>
  </si>
  <si>
    <t>MED/18/00868</t>
  </si>
  <si>
    <t>MED/18/00871</t>
  </si>
  <si>
    <t>MED/18/00872</t>
  </si>
  <si>
    <t>MED/18/00875</t>
  </si>
  <si>
    <t>MED/18/00879</t>
  </si>
  <si>
    <t>MED/18/00881</t>
  </si>
  <si>
    <t>MED/18/00882</t>
  </si>
  <si>
    <t>MED/18/00883</t>
  </si>
  <si>
    <t>MED/18/00885</t>
  </si>
  <si>
    <t>MED/18/00886</t>
  </si>
  <si>
    <t>MED/18/00887</t>
  </si>
  <si>
    <t>MED/18/00888</t>
  </si>
  <si>
    <t>MED/18/00889</t>
  </si>
  <si>
    <t>MED/18/00890</t>
  </si>
  <si>
    <t>MED/18/00892</t>
  </si>
  <si>
    <t>MED/18/00894</t>
  </si>
  <si>
    <t>MED/18/00895</t>
  </si>
  <si>
    <t>MED/18/00896</t>
  </si>
  <si>
    <t>MED/18/00897</t>
  </si>
  <si>
    <t>MED/18/00898</t>
  </si>
  <si>
    <t>MED/18/00901</t>
  </si>
  <si>
    <t>MED/18/00902</t>
  </si>
  <si>
    <t>MED/18/00903</t>
  </si>
  <si>
    <t>MED/18/00904</t>
  </si>
  <si>
    <t>MED/18/00905</t>
  </si>
  <si>
    <t>MED/18/00906</t>
  </si>
  <si>
    <t>MED/18/00907</t>
  </si>
  <si>
    <t>MED/18/00908</t>
  </si>
  <si>
    <t>MED/18/00909</t>
  </si>
  <si>
    <t>MED/18/00910</t>
  </si>
  <si>
    <t>MED/18/00911</t>
  </si>
  <si>
    <t>MED/18/00912</t>
  </si>
  <si>
    <t>MED/18/00913</t>
  </si>
  <si>
    <t>MED/18/00915</t>
  </si>
  <si>
    <t>MED/18/00917</t>
  </si>
  <si>
    <t>MED/18/00918</t>
  </si>
  <si>
    <t>MED/18/00919</t>
  </si>
  <si>
    <t>MED/18/00921</t>
  </si>
  <si>
    <t>MED/18/00925</t>
  </si>
  <si>
    <t>MED/18/00926</t>
  </si>
  <si>
    <t>MED/18/00927</t>
  </si>
  <si>
    <t>MED/18/00928</t>
  </si>
  <si>
    <t>MED/18/00929</t>
  </si>
  <si>
    <t>MED/18/00930</t>
  </si>
  <si>
    <t>MED/18/00931</t>
  </si>
  <si>
    <t>MED/18/00932</t>
  </si>
  <si>
    <t>MED/18/00933</t>
  </si>
  <si>
    <t>MED/18/00934</t>
  </si>
  <si>
    <t>MED/18/00935</t>
  </si>
  <si>
    <t>MED/18/00936</t>
  </si>
  <si>
    <t>MED/18/00938</t>
  </si>
  <si>
    <t>MED/18/00939</t>
  </si>
  <si>
    <t>MED/18/00941</t>
  </si>
  <si>
    <t>MED/18/00943</t>
  </si>
  <si>
    <t>MED/18/00947</t>
  </si>
  <si>
    <t>MED/18/00948</t>
  </si>
  <si>
    <t>MED/18/00949</t>
  </si>
  <si>
    <t>MED/18/00950</t>
  </si>
  <si>
    <t>MED/18/00953</t>
  </si>
  <si>
    <t>MED/18/00955</t>
  </si>
  <si>
    <t>MED/18/00956</t>
  </si>
  <si>
    <t>MED/18/00958</t>
  </si>
  <si>
    <t>MED/18/00959</t>
  </si>
  <si>
    <t>MED/18/00961</t>
  </si>
  <si>
    <t>MED/18/00963</t>
  </si>
  <si>
    <t>MED/18/00966</t>
  </si>
  <si>
    <t>MED/18/00967</t>
  </si>
  <si>
    <t>MED/18/00968</t>
  </si>
  <si>
    <t>MED/18/00969</t>
  </si>
  <si>
    <t>MED/18/00970</t>
  </si>
  <si>
    <t>MED/18/00971</t>
  </si>
  <si>
    <t>MED/18/00973</t>
  </si>
  <si>
    <t>MED/18/00975</t>
  </si>
  <si>
    <t>MED/18/00976</t>
  </si>
  <si>
    <t>MED/18/00977</t>
  </si>
  <si>
    <t>MED/18/00978</t>
  </si>
  <si>
    <t>MED/18/00982</t>
  </si>
  <si>
    <t>MED/18/00984</t>
  </si>
  <si>
    <t>MED/18/00985</t>
  </si>
  <si>
    <t>MED/18/00986</t>
  </si>
  <si>
    <t>MED/18/00987</t>
  </si>
  <si>
    <t>MED/18/00988</t>
  </si>
  <si>
    <t>MED/18/00990</t>
  </si>
  <si>
    <t>MED/18/00991</t>
  </si>
  <si>
    <t>MED/18/00992</t>
  </si>
  <si>
    <t>MED/18/00993</t>
  </si>
  <si>
    <t>MED/18/00997</t>
  </si>
  <si>
    <t>MED/18/00998</t>
  </si>
  <si>
    <t>MED/18/00999</t>
  </si>
  <si>
    <t>MED/18/01000</t>
  </si>
  <si>
    <t>MED/18/01001</t>
  </si>
  <si>
    <t>MED/18/01002</t>
  </si>
  <si>
    <t>MED/18/01003</t>
  </si>
  <si>
    <t>MED/18/01004</t>
  </si>
  <si>
    <t>MED/18/01005</t>
  </si>
  <si>
    <t>MED/18/01006</t>
  </si>
  <si>
    <t>MED/18/01007</t>
  </si>
  <si>
    <t>MED/18/01008</t>
  </si>
  <si>
    <t>MED/18/01009</t>
  </si>
  <si>
    <t>MED/18/01011</t>
  </si>
  <si>
    <t>MED/18/01012</t>
  </si>
  <si>
    <t>MED/18/01014</t>
  </si>
  <si>
    <t>MED/19/00001</t>
  </si>
  <si>
    <t>MED/19/00006</t>
  </si>
  <si>
    <t>MED/19/00014</t>
  </si>
  <si>
    <t>MED/18/00330</t>
  </si>
  <si>
    <t>MED/18/00510</t>
  </si>
  <si>
    <t>MED/18/00611</t>
  </si>
  <si>
    <t>MED/18/00653</t>
  </si>
  <si>
    <t>MED/18/00830</t>
  </si>
  <si>
    <t>MED/18/00856</t>
  </si>
  <si>
    <t>MED/18/00869</t>
  </si>
  <si>
    <t>MED/18/00884</t>
  </si>
  <si>
    <t>MED/18/00920</t>
  </si>
  <si>
    <t>MED/18/00923</t>
  </si>
  <si>
    <t>MED/18/00964</t>
  </si>
  <si>
    <t>MED/18/00995</t>
  </si>
  <si>
    <t>MED/18/01010</t>
  </si>
  <si>
    <t>MED/18/01013</t>
  </si>
  <si>
    <t>Subtotale</t>
  </si>
  <si>
    <t>RIS/18/00016</t>
  </si>
  <si>
    <t>MED/18/00900</t>
  </si>
  <si>
    <t>RIS/18/00015</t>
  </si>
  <si>
    <t>MED/18/00243</t>
  </si>
  <si>
    <t>MED/18/00411</t>
  </si>
  <si>
    <t>MED/18/00471</t>
  </si>
  <si>
    <t>MED/18/00741</t>
  </si>
  <si>
    <t>MED/18/00782</t>
  </si>
  <si>
    <t>MED/18/00804</t>
  </si>
  <si>
    <t>MED/18/00827</t>
  </si>
  <si>
    <t>MED/18/00836</t>
  </si>
  <si>
    <t>MED/18/00852</t>
  </si>
  <si>
    <t>MED/18/00862</t>
  </si>
  <si>
    <t>MED/18/00870</t>
  </si>
  <si>
    <t>MED/18/00874</t>
  </si>
  <si>
    <t>MED/18/00880</t>
  </si>
  <si>
    <t>MED/18/00893</t>
  </si>
  <si>
    <t>MED/18/00899</t>
  </si>
  <si>
    <t>MED/18/00916</t>
  </si>
  <si>
    <t>MED/18/00922</t>
  </si>
  <si>
    <t>MED/18/00924</t>
  </si>
  <si>
    <t>MED/18/00937</t>
  </si>
  <si>
    <t>MED/18/00940</t>
  </si>
  <si>
    <t>MED/18/00945</t>
  </si>
  <si>
    <t>MED/18/00946</t>
  </si>
  <si>
    <t>MED/18/00951</t>
  </si>
  <si>
    <t>MED/18/00952</t>
  </si>
  <si>
    <t>MED/18/00954</t>
  </si>
  <si>
    <t>MED/18/00962</t>
  </si>
  <si>
    <t>MED/18/00965</t>
  </si>
  <si>
    <t>MED/18/00972</t>
  </si>
  <si>
    <t>MED/18/00981</t>
  </si>
  <si>
    <t>MED/18/00994</t>
  </si>
  <si>
    <t>MED/18/00996</t>
  </si>
  <si>
    <t>MED/18/00957</t>
  </si>
  <si>
    <t>MED/18/00974</t>
  </si>
  <si>
    <t>Cornelli Roberto</t>
  </si>
  <si>
    <t>E-VAI SRL</t>
  </si>
  <si>
    <t>Fallco - servizi competenza 2019</t>
  </si>
  <si>
    <t>Negri</t>
  </si>
  <si>
    <t>Sanpaolo</t>
  </si>
  <si>
    <t>ArtiMestieri</t>
  </si>
  <si>
    <t>Fonte</t>
  </si>
  <si>
    <t>Negri TFR</t>
  </si>
  <si>
    <t>Debiti per TFR cessazione 27/12/2018</t>
  </si>
  <si>
    <t>Consiglio Arbitrale</t>
  </si>
  <si>
    <t>Addebiti carta di credito</t>
  </si>
  <si>
    <t>Spese banca</t>
  </si>
  <si>
    <t>Nota Credito QUI! GROUP</t>
  </si>
  <si>
    <t>Debiti rimb.arbitrati x iva</t>
  </si>
  <si>
    <t>Rimborsi su OCC</t>
  </si>
  <si>
    <t>Altri debiti x OCC</t>
  </si>
  <si>
    <t>CAMARB Rimborsi v/AzSpec.xPersAccentrato</t>
  </si>
  <si>
    <t xml:space="preserve">CAMARB Fondo spese ODV                  </t>
  </si>
  <si>
    <t xml:space="preserve">CAMARB Spese di vigilanza               </t>
  </si>
  <si>
    <t>AMMORTAMENTO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</si>
</sst>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_-&quot;L.&quot;\ * #,##0.00_-;\-&quot;L.&quot;\ * #,##0.00_-;_-&quot;L.&quot;\ * &quot;-&quot;??_-;_-@_-"/>
    <numFmt numFmtId="167" formatCode="_([$€]* #,##0.00_);_([$€]* \(#,##0.00\);_([$€]* &quot;-&quot;??_);_(@_)"/>
    <numFmt numFmtId="168" formatCode="_-[$€]\ * #,##0.00_-;\-[$€]\ * #,##0.00_-;_-[$€]\ * &quot;-&quot;??_-;_-@_-"/>
    <numFmt numFmtId="169" formatCode="_([$€]* #,##0.00_);_([$€]* \(#,##0.00\);_([$€]* \-??_);_(@_)"/>
    <numFmt numFmtId="170" formatCode="_-* #,##0\ _L_._-;_-* #,##0\ _L_.\-;_-* &quot;-&quot;\ _L_._-;_-@_-"/>
    <numFmt numFmtId="171" formatCode="_(* #,##0_);_(* \(#,##0\);_(* \-_);_(@_)"/>
    <numFmt numFmtId="172" formatCode="_(* #,##0.00_);_(* \(#,##0.00\);_(* \-??_);_(@_)"/>
    <numFmt numFmtId="173" formatCode="_-* #,##0\ &quot;L.&quot;_-;_-* #,##0\ &quot;L.&quot;\-;_-* &quot;-&quot;\ &quot;L.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sz val="10"/>
      <name val="Tahoma"/>
      <family val="2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A50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7" fillId="0" borderId="6" applyNumberFormat="0" applyFill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" fillId="0" borderId="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3" fillId="0" borderId="0" applyNumberFormat="0" applyFill="0" applyBorder="0" applyAlignment="0" applyProtection="0"/>
    <xf numFmtId="0" fontId="16" fillId="35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38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36" borderId="0" applyNumberFormat="0" applyBorder="0" applyAlignment="0" applyProtection="0"/>
    <xf numFmtId="0" fontId="3" fillId="0" borderId="0" applyNumberFormat="0" applyFill="0" applyBorder="0" applyAlignment="0" applyProtection="0"/>
    <xf numFmtId="0" fontId="16" fillId="34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38" borderId="0" applyNumberFormat="0" applyBorder="0" applyAlignment="0" applyProtection="0"/>
    <xf numFmtId="0" fontId="16" fillId="40" borderId="0" applyNumberFormat="0" applyBorder="0" applyAlignment="0" applyProtection="0"/>
    <xf numFmtId="0" fontId="16" fillId="42" borderId="0" applyNumberFormat="0" applyBorder="0" applyAlignment="0" applyProtection="0"/>
    <xf numFmtId="0" fontId="16" fillId="3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37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34" borderId="0" applyNumberFormat="0" applyBorder="0" applyAlignment="0" applyProtection="0"/>
    <xf numFmtId="0" fontId="16" fillId="38" borderId="0" applyNumberFormat="0" applyBorder="0" applyAlignment="0" applyProtection="0"/>
    <xf numFmtId="0" fontId="16" fillId="45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36" borderId="0" applyNumberFormat="0" applyBorder="0" applyAlignment="0" applyProtection="0"/>
    <xf numFmtId="0" fontId="17" fillId="45" borderId="0" applyNumberFormat="0" applyBorder="0" applyAlignment="0" applyProtection="0"/>
    <xf numFmtId="0" fontId="17" fillId="44" borderId="0" applyNumberFormat="0" applyBorder="0" applyAlignment="0" applyProtection="0"/>
    <xf numFmtId="0" fontId="17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2" borderId="0" applyNumberFormat="0" applyBorder="0" applyAlignment="0" applyProtection="0"/>
    <xf numFmtId="0" fontId="17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50" borderId="0" applyNumberFormat="0" applyBorder="0" applyAlignment="0" applyProtection="0"/>
    <xf numFmtId="0" fontId="18" fillId="51" borderId="13" applyNumberFormat="0" applyAlignment="0" applyProtection="0"/>
    <xf numFmtId="0" fontId="19" fillId="52" borderId="13" applyNumberFormat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53" borderId="16" applyNumberFormat="0" applyAlignment="0" applyProtection="0"/>
    <xf numFmtId="0" fontId="22" fillId="53" borderId="16" applyNumberFormat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7" borderId="0" applyNumberFormat="0" applyBorder="0" applyAlignment="0" applyProtection="0"/>
    <xf numFmtId="0" fontId="17" fillId="5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47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3" fillId="43" borderId="13" applyNumberFormat="0" applyAlignment="0" applyProtection="0"/>
    <xf numFmtId="0" fontId="23" fillId="40" borderId="13" applyNumberFormat="0" applyAlignment="0" applyProtection="0"/>
    <xf numFmtId="170" fontId="3" fillId="0" borderId="0" applyFont="0" applyFill="0" applyBorder="0" applyAlignment="0" applyProtection="0"/>
    <xf numFmtId="171" fontId="3" fillId="0" borderId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3" fillId="38" borderId="17" applyNumberFormat="0" applyFont="0" applyAlignment="0" applyProtection="0"/>
    <xf numFmtId="0" fontId="2" fillId="8" borderId="11" applyNumberFormat="0" applyFont="0" applyAlignment="0" applyProtection="0"/>
    <xf numFmtId="0" fontId="3" fillId="38" borderId="17" applyNumberFormat="0" applyFont="0" applyAlignment="0" applyProtection="0"/>
    <xf numFmtId="0" fontId="26" fillId="51" borderId="18" applyNumberFormat="0" applyAlignment="0" applyProtection="0"/>
    <xf numFmtId="0" fontId="26" fillId="52" borderId="18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6" fillId="0" borderId="25" applyNumberFormat="0" applyFill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8" fillId="42" borderId="0" applyNumberFormat="0" applyBorder="0" applyAlignment="0" applyProtection="0"/>
    <xf numFmtId="0" fontId="38" fillId="39" borderId="0" applyNumberFormat="0" applyBorder="0" applyAlignment="0" applyProtection="0"/>
    <xf numFmtId="17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44" fillId="6" borderId="7" applyNumberFormat="0" applyAlignment="0" applyProtection="0"/>
    <xf numFmtId="0" fontId="45" fillId="0" borderId="9" applyNumberFormat="0" applyFill="0" applyAlignment="0" applyProtection="0"/>
    <xf numFmtId="0" fontId="46" fillId="7" borderId="10" applyNumberFormat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42" fillId="5" borderId="7" applyNumberFormat="0" applyAlignment="0" applyProtection="0"/>
    <xf numFmtId="43" fontId="3" fillId="0" borderId="0" applyFont="0" applyFill="0" applyBorder="0" applyAlignment="0" applyProtection="0"/>
    <xf numFmtId="0" fontId="41" fillId="4" borderId="0" applyNumberFormat="0" applyBorder="0" applyAlignment="0" applyProtection="0"/>
    <xf numFmtId="0" fontId="43" fillId="6" borderId="8" applyNumberFormat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12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14" fillId="3" borderId="0" applyNumberFormat="0" applyBorder="0" applyAlignment="0" applyProtection="0"/>
    <xf numFmtId="0" fontId="13" fillId="2" borderId="0" applyNumberFormat="0" applyBorder="0" applyAlignment="0" applyProtection="0"/>
    <xf numFmtId="0" fontId="3" fillId="0" borderId="0"/>
    <xf numFmtId="0" fontId="3" fillId="0" borderId="0"/>
    <xf numFmtId="172" fontId="3" fillId="0" borderId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5" fontId="48" fillId="33" borderId="26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Fill="1"/>
    <xf numFmtId="4" fontId="0" fillId="0" borderId="0" xfId="0" applyNumberFormat="1"/>
    <xf numFmtId="0" fontId="5" fillId="0" borderId="0" xfId="0" applyFont="1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Border="1"/>
    <xf numFmtId="0" fontId="0" fillId="0" borderId="0" xfId="0" applyFill="1" applyBorder="1"/>
    <xf numFmtId="0" fontId="3" fillId="0" borderId="0" xfId="0" applyFont="1"/>
    <xf numFmtId="0" fontId="50" fillId="0" borderId="0" xfId="0" applyFont="1" applyBorder="1" applyAlignment="1"/>
    <xf numFmtId="0" fontId="50" fillId="0" borderId="0" xfId="0" applyFont="1" applyBorder="1" applyAlignment="1">
      <alignment horizontal="center"/>
    </xf>
    <xf numFmtId="164" fontId="0" fillId="0" borderId="0" xfId="0" applyNumberFormat="1" applyBorder="1"/>
    <xf numFmtId="164" fontId="0" fillId="0" borderId="0" xfId="4" applyNumberFormat="1" applyFont="1" applyBorder="1"/>
    <xf numFmtId="4" fontId="3" fillId="0" borderId="0" xfId="0" applyNumberFormat="1" applyFont="1"/>
    <xf numFmtId="4" fontId="53" fillId="0" borderId="0" xfId="0" applyNumberFormat="1" applyFont="1" applyFill="1" applyBorder="1"/>
    <xf numFmtId="0" fontId="53" fillId="0" borderId="0" xfId="0" applyFont="1" applyFill="1"/>
    <xf numFmtId="0" fontId="0" fillId="0" borderId="3" xfId="0" applyBorder="1"/>
    <xf numFmtId="164" fontId="10" fillId="0" borderId="3" xfId="0" applyNumberFormat="1" applyFon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0" xfId="0" applyFont="1" applyFill="1" applyBorder="1"/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Continuous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Continuous"/>
    </xf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55" fillId="0" borderId="0" xfId="0" applyFont="1" applyFill="1" applyAlignment="1"/>
    <xf numFmtId="0" fontId="54" fillId="0" borderId="0" xfId="0" applyFont="1" applyFill="1" applyAlignment="1"/>
    <xf numFmtId="4" fontId="54" fillId="0" borderId="0" xfId="0" applyNumberFormat="1" applyFont="1" applyFill="1" applyAlignment="1"/>
    <xf numFmtId="0" fontId="10" fillId="0" borderId="0" xfId="0" applyFont="1" applyFill="1" applyAlignment="1"/>
    <xf numFmtId="2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54" fillId="0" borderId="0" xfId="0" applyFont="1" applyFill="1"/>
    <xf numFmtId="4" fontId="3" fillId="0" borderId="0" xfId="0" applyNumberFormat="1" applyFont="1" applyFill="1"/>
    <xf numFmtId="4" fontId="10" fillId="0" borderId="0" xfId="0" quotePrefix="1" applyNumberFormat="1" applyFont="1" applyFill="1" applyBorder="1" applyAlignment="1">
      <alignment horizontal="right"/>
    </xf>
    <xf numFmtId="4" fontId="3" fillId="0" borderId="0" xfId="0" quotePrefix="1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0" fillId="0" borderId="0" xfId="0" quotePrefix="1" applyFont="1" applyFill="1"/>
    <xf numFmtId="43" fontId="3" fillId="0" borderId="0" xfId="0" applyNumberFormat="1" applyFont="1" applyFill="1"/>
    <xf numFmtId="4" fontId="54" fillId="0" borderId="0" xfId="0" applyNumberFormat="1" applyFont="1" applyFill="1"/>
    <xf numFmtId="1" fontId="10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43" fontId="3" fillId="0" borderId="0" xfId="1" applyFont="1" applyFill="1"/>
    <xf numFmtId="0" fontId="54" fillId="0" borderId="0" xfId="0" applyFont="1" applyFill="1" applyAlignment="1">
      <alignment horizontal="left"/>
    </xf>
    <xf numFmtId="43" fontId="3" fillId="0" borderId="0" xfId="1" applyFont="1" applyFill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49" fillId="0" borderId="0" xfId="1" applyFont="1" applyFill="1" applyBorder="1" applyAlignment="1">
      <alignment horizontal="right"/>
    </xf>
    <xf numFmtId="43" fontId="55" fillId="0" borderId="0" xfId="1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49" fillId="0" borderId="0" xfId="0" applyFont="1"/>
    <xf numFmtId="43" fontId="49" fillId="0" borderId="0" xfId="1" applyFont="1" applyFill="1"/>
    <xf numFmtId="43" fontId="5" fillId="0" borderId="0" xfId="1" applyFont="1" applyFill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wrapText="1"/>
    </xf>
    <xf numFmtId="4" fontId="3" fillId="0" borderId="1" xfId="0" applyNumberFormat="1" applyFont="1" applyBorder="1"/>
    <xf numFmtId="4" fontId="10" fillId="0" borderId="0" xfId="0" applyNumberFormat="1" applyFont="1"/>
    <xf numFmtId="43" fontId="3" fillId="0" borderId="0" xfId="1" applyFont="1" applyFill="1" applyBorder="1"/>
    <xf numFmtId="49" fontId="3" fillId="0" borderId="0" xfId="0" applyNumberFormat="1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54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/>
    <xf numFmtId="0" fontId="10" fillId="0" borderId="0" xfId="0" applyFont="1"/>
    <xf numFmtId="4" fontId="10" fillId="0" borderId="0" xfId="0" applyNumberFormat="1" applyFont="1" applyFill="1"/>
    <xf numFmtId="43" fontId="54" fillId="0" borderId="0" xfId="1" applyFont="1" applyFill="1" applyAlignment="1">
      <alignment horizontal="right"/>
    </xf>
    <xf numFmtId="0" fontId="54" fillId="0" borderId="0" xfId="0" applyFont="1"/>
    <xf numFmtId="4" fontId="10" fillId="0" borderId="0" xfId="0" applyNumberFormat="1" applyFont="1" applyFill="1" applyAlignment="1">
      <alignment horizontal="centerContinuous"/>
    </xf>
    <xf numFmtId="0" fontId="54" fillId="0" borderId="0" xfId="0" applyFont="1" applyAlignment="1">
      <alignment horizontal="center"/>
    </xf>
    <xf numFmtId="4" fontId="3" fillId="0" borderId="0" xfId="0" quotePrefix="1" applyNumberFormat="1" applyFont="1"/>
    <xf numFmtId="4" fontId="54" fillId="0" borderId="0" xfId="0" applyNumberFormat="1" applyFont="1"/>
    <xf numFmtId="0" fontId="57" fillId="0" borderId="0" xfId="0" applyFont="1" applyFill="1"/>
    <xf numFmtId="0" fontId="57" fillId="0" borderId="0" xfId="0" applyFont="1"/>
    <xf numFmtId="43" fontId="0" fillId="0" borderId="0" xfId="1" applyFont="1"/>
    <xf numFmtId="0" fontId="0" fillId="0" borderId="3" xfId="0" applyBorder="1" applyAlignment="1">
      <alignment horizontal="center" vertical="center"/>
    </xf>
    <xf numFmtId="43" fontId="0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3" xfId="1" applyFont="1" applyBorder="1" applyAlignment="1">
      <alignment vertical="center" wrapText="1"/>
    </xf>
    <xf numFmtId="43" fontId="0" fillId="0" borderId="3" xfId="1" applyFont="1" applyBorder="1"/>
    <xf numFmtId="0" fontId="58" fillId="0" borderId="3" xfId="0" applyFont="1" applyBorder="1"/>
    <xf numFmtId="43" fontId="58" fillId="0" borderId="3" xfId="1" applyFont="1" applyBorder="1"/>
    <xf numFmtId="0" fontId="0" fillId="0" borderId="0" xfId="0" applyFont="1"/>
    <xf numFmtId="0" fontId="0" fillId="0" borderId="3" xfId="0" applyFont="1" applyBorder="1"/>
    <xf numFmtId="43" fontId="1" fillId="0" borderId="3" xfId="1" applyFont="1" applyBorder="1"/>
    <xf numFmtId="0" fontId="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/>
    </xf>
    <xf numFmtId="4" fontId="3" fillId="0" borderId="0" xfId="1" applyNumberFormat="1" applyFont="1" applyFill="1" applyAlignment="1">
      <alignment horizontal="centerContinuous"/>
    </xf>
    <xf numFmtId="4" fontId="10" fillId="0" borderId="2" xfId="0" applyNumberFormat="1" applyFont="1" applyBorder="1"/>
    <xf numFmtId="43" fontId="49" fillId="0" borderId="0" xfId="1" applyFont="1"/>
    <xf numFmtId="43" fontId="56" fillId="0" borderId="28" xfId="1" applyFont="1" applyBorder="1"/>
    <xf numFmtId="43" fontId="49" fillId="0" borderId="0" xfId="0" applyNumberFormat="1" applyFont="1"/>
    <xf numFmtId="43" fontId="56" fillId="0" borderId="28" xfId="0" applyNumberFormat="1" applyFont="1" applyBorder="1"/>
    <xf numFmtId="0" fontId="5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50" fillId="0" borderId="0" xfId="0" applyFont="1" applyFill="1" applyAlignment="1"/>
    <xf numFmtId="43" fontId="0" fillId="0" borderId="0" xfId="1" applyFont="1" applyFill="1" applyBorder="1"/>
    <xf numFmtId="43" fontId="0" fillId="0" borderId="0" xfId="1" applyFont="1" applyBorder="1"/>
    <xf numFmtId="43" fontId="0" fillId="0" borderId="0" xfId="1" applyFont="1" applyFill="1"/>
    <xf numFmtId="0" fontId="0" fillId="0" borderId="27" xfId="0" applyFill="1" applyBorder="1"/>
    <xf numFmtId="43" fontId="0" fillId="0" borderId="27" xfId="1" applyFont="1" applyFill="1" applyBorder="1"/>
    <xf numFmtId="43" fontId="56" fillId="0" borderId="0" xfId="1" applyFont="1" applyAlignment="1">
      <alignment horizontal="left"/>
    </xf>
    <xf numFmtId="43" fontId="10" fillId="0" borderId="0" xfId="1" applyFont="1" applyFill="1" applyBorder="1"/>
    <xf numFmtId="0" fontId="56" fillId="0" borderId="0" xfId="0" applyFont="1"/>
    <xf numFmtId="43" fontId="10" fillId="0" borderId="0" xfId="1" applyFont="1" applyFill="1"/>
    <xf numFmtId="0" fontId="3" fillId="0" borderId="0" xfId="0" applyFont="1" applyAlignment="1">
      <alignment horizontal="left"/>
    </xf>
    <xf numFmtId="43" fontId="3" fillId="0" borderId="0" xfId="1" applyFont="1"/>
    <xf numFmtId="0" fontId="5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</cellXfs>
  <cellStyles count="524">
    <cellStyle name="_FINANZIARIA -INCASSATO-PAGATO" xfId="80"/>
    <cellStyle name="_FINANZIARIA -INCASSATO-PAGATO 2" xfId="71"/>
    <cellStyle name="_FINANZIARIA -INCASSATO-PAGATO 2 2" xfId="86"/>
    <cellStyle name="_FINANZIARIA -INCASSATO-PAGATO 2 2 2" xfId="85"/>
    <cellStyle name="_FINANZIARIA -INCASSATO-PAGATO 2 3" xfId="78"/>
    <cellStyle name="_FINANZIARIA -INCASSATO-PAGATO 3" xfId="73"/>
    <cellStyle name="_FINANZIARIA -INCASSATO-PAGATO 3 2" xfId="81"/>
    <cellStyle name="_FINANZIARIA -INCASSATO-PAGATO 4" xfId="79"/>
    <cellStyle name="_FINANZIARIA -INCASSATO-PAGATO 4 2" xfId="76"/>
    <cellStyle name="_FINANZIARIA -INCASSATO-PAGATO 4 2 2" xfId="75"/>
    <cellStyle name="_FINANZIARIA -INCASSATO-PAGATO 4 3" xfId="83"/>
    <cellStyle name="20% - Colore 1 2" xfId="84"/>
    <cellStyle name="20% - Colore 1 2 2" xfId="442"/>
    <cellStyle name="20% - Colore 1 3" xfId="74"/>
    <cellStyle name="20% - Colore 2 2" xfId="82"/>
    <cellStyle name="20% - Colore 2 2 2" xfId="443"/>
    <cellStyle name="20% - Colore 2 3" xfId="72"/>
    <cellStyle name="20% - Colore 3 2" xfId="77"/>
    <cellStyle name="20% - Colore 3 2 2" xfId="444"/>
    <cellStyle name="20% - Colore 3 3" xfId="93"/>
    <cellStyle name="20% - Colore 4 2" xfId="94"/>
    <cellStyle name="20% - Colore 4 2 2" xfId="445"/>
    <cellStyle name="20% - Colore 4 3" xfId="95"/>
    <cellStyle name="20% - Colore 5 2" xfId="96"/>
    <cellStyle name="20% - Colore 5 2 2" xfId="446"/>
    <cellStyle name="20% - Colore 5 3" xfId="97"/>
    <cellStyle name="20% - Colore 6 2" xfId="98"/>
    <cellStyle name="20% - Colore 6 2 2" xfId="447"/>
    <cellStyle name="20% - Colore 6 3" xfId="99"/>
    <cellStyle name="40% - Colore 1 2" xfId="100"/>
    <cellStyle name="40% - Colore 1 2 2" xfId="448"/>
    <cellStyle name="40% - Colore 1 3" xfId="101"/>
    <cellStyle name="40% - Colore 2 2" xfId="102"/>
    <cellStyle name="40% - Colore 2 2 2" xfId="449"/>
    <cellStyle name="40% - Colore 2 3" xfId="103"/>
    <cellStyle name="40% - Colore 3 2" xfId="104"/>
    <cellStyle name="40% - Colore 3 2 2" xfId="450"/>
    <cellStyle name="40% - Colore 3 3" xfId="105"/>
    <cellStyle name="40% - Colore 4 2" xfId="106"/>
    <cellStyle name="40% - Colore 4 2 2" xfId="451"/>
    <cellStyle name="40% - Colore 4 3" xfId="107"/>
    <cellStyle name="40% - Colore 5 2" xfId="108"/>
    <cellStyle name="40% - Colore 5 2 2" xfId="452"/>
    <cellStyle name="40% - Colore 5 3" xfId="109"/>
    <cellStyle name="40% - Colore 6 2" xfId="110"/>
    <cellStyle name="40% - Colore 6 2 2" xfId="453"/>
    <cellStyle name="40% - Colore 6 3" xfId="111"/>
    <cellStyle name="60% - Colore 1 2" xfId="112"/>
    <cellStyle name="60% - Colore 1 2 2" xfId="454"/>
    <cellStyle name="60% - Colore 1 3" xfId="113"/>
    <cellStyle name="60% - Colore 2 2" xfId="114"/>
    <cellStyle name="60% - Colore 2 2 2" xfId="455"/>
    <cellStyle name="60% - Colore 2 3" xfId="115"/>
    <cellStyle name="60% - Colore 3 2" xfId="116"/>
    <cellStyle name="60% - Colore 3 2 2" xfId="456"/>
    <cellStyle name="60% - Colore 3 3" xfId="117"/>
    <cellStyle name="60% - Colore 4 2" xfId="118"/>
    <cellStyle name="60% - Colore 4 2 2" xfId="457"/>
    <cellStyle name="60% - Colore 4 3" xfId="119"/>
    <cellStyle name="60% - Colore 5 2" xfId="120"/>
    <cellStyle name="60% - Colore 5 2 2" xfId="458"/>
    <cellStyle name="60% - Colore 5 3" xfId="121"/>
    <cellStyle name="60% - Colore 6 2" xfId="122"/>
    <cellStyle name="60% - Colore 6 2 2" xfId="459"/>
    <cellStyle name="60% - Colore 6 3" xfId="123"/>
    <cellStyle name="Calcolo 2" xfId="124"/>
    <cellStyle name="Calcolo 2 2" xfId="460"/>
    <cellStyle name="Calcolo 3" xfId="125"/>
    <cellStyle name="Cella collegata 2" xfId="126"/>
    <cellStyle name="Cella collegata 2 2" xfId="461"/>
    <cellStyle name="Cella collegata 2 3" xfId="515"/>
    <cellStyle name="Cella collegata 3" xfId="127"/>
    <cellStyle name="Cella collegata 3 2" xfId="516"/>
    <cellStyle name="Cella da controllare 2" xfId="128"/>
    <cellStyle name="Cella da controllare 2 2" xfId="462"/>
    <cellStyle name="Cella da controllare 3" xfId="129"/>
    <cellStyle name="Colore 1 2" xfId="130"/>
    <cellStyle name="Colore 1 2 2" xfId="463"/>
    <cellStyle name="Colore 1 3" xfId="131"/>
    <cellStyle name="Colore 2 2" xfId="132"/>
    <cellStyle name="Colore 2 2 2" xfId="464"/>
    <cellStyle name="Colore 2 3" xfId="133"/>
    <cellStyle name="Colore 3 2" xfId="134"/>
    <cellStyle name="Colore 3 2 2" xfId="465"/>
    <cellStyle name="Colore 3 3" xfId="135"/>
    <cellStyle name="Colore 4 2" xfId="136"/>
    <cellStyle name="Colore 4 2 2" xfId="466"/>
    <cellStyle name="Colore 4 3" xfId="137"/>
    <cellStyle name="Colore 5 2" xfId="138"/>
    <cellStyle name="Colore 5 2 2" xfId="467"/>
    <cellStyle name="Colore 5 3" xfId="139"/>
    <cellStyle name="Colore 5 4" xfId="60"/>
    <cellStyle name="Colore 6 2" xfId="140"/>
    <cellStyle name="Colore 6 2 2" xfId="468"/>
    <cellStyle name="Colore 6 3" xfId="141"/>
    <cellStyle name="Colore 6 4" xfId="61"/>
    <cellStyle name="DataPilot Angolo" xfId="142"/>
    <cellStyle name="DataPilot Campo" xfId="143"/>
    <cellStyle name="DataPilot Categoria" xfId="144"/>
    <cellStyle name="DataPilot Risultato" xfId="145"/>
    <cellStyle name="DataPilot Titolo" xfId="146"/>
    <cellStyle name="DataPilot Valore" xfId="147"/>
    <cellStyle name="Euro" xfId="16"/>
    <cellStyle name="Euro 2" xfId="148"/>
    <cellStyle name="Euro 2 2" xfId="149"/>
    <cellStyle name="Euro 2 2 2" xfId="150"/>
    <cellStyle name="Euro 2 3" xfId="151"/>
    <cellStyle name="Euro 2 4" xfId="152"/>
    <cellStyle name="Euro 3" xfId="153"/>
    <cellStyle name="Euro 3 2" xfId="154"/>
    <cellStyle name="Euro 3 3" xfId="155"/>
    <cellStyle name="Euro 4" xfId="156"/>
    <cellStyle name="Euro 4 2" xfId="157"/>
    <cellStyle name="Euro 4 2 2" xfId="158"/>
    <cellStyle name="Euro 4 3" xfId="159"/>
    <cellStyle name="Euro 5" xfId="160"/>
    <cellStyle name="Input 2" xfId="161"/>
    <cellStyle name="Input 2 2" xfId="469"/>
    <cellStyle name="Input 3" xfId="162"/>
    <cellStyle name="Migliaia" xfId="1" builtinId="3"/>
    <cellStyle name="Migliaia (0)_1995" xfId="163"/>
    <cellStyle name="Migliaia [0] 2" xfId="34"/>
    <cellStyle name="Migliaia [0] 2 2" xfId="164"/>
    <cellStyle name="Migliaia [0] 2 2 2" xfId="165"/>
    <cellStyle name="Migliaia [0] 2 2 3" xfId="166"/>
    <cellStyle name="Migliaia [0] 2 3" xfId="167"/>
    <cellStyle name="Migliaia [0] 3" xfId="10"/>
    <cellStyle name="Migliaia [0] 3 2" xfId="168"/>
    <cellStyle name="Migliaia [0] 3 3" xfId="169"/>
    <cellStyle name="Migliaia [0] 4" xfId="170"/>
    <cellStyle name="Migliaia [0] 4 2" xfId="171"/>
    <cellStyle name="Migliaia [0] 4 2 2" xfId="172"/>
    <cellStyle name="Migliaia [0] 4 3" xfId="173"/>
    <cellStyle name="Migliaia [0] 5" xfId="174"/>
    <cellStyle name="Migliaia [0] 6" xfId="175"/>
    <cellStyle name="Migliaia 10" xfId="3"/>
    <cellStyle name="Migliaia 10 2" xfId="176"/>
    <cellStyle name="Migliaia 100" xfId="177"/>
    <cellStyle name="Migliaia 101" xfId="178"/>
    <cellStyle name="Migliaia 102" xfId="179"/>
    <cellStyle name="Migliaia 103" xfId="180"/>
    <cellStyle name="Migliaia 104" xfId="502"/>
    <cellStyle name="Migliaia 104 2" xfId="506"/>
    <cellStyle name="Migliaia 105" xfId="7"/>
    <cellStyle name="Migliaia 106" xfId="522"/>
    <cellStyle name="Migliaia 108 2" xfId="498"/>
    <cellStyle name="Migliaia 11" xfId="53"/>
    <cellStyle name="Migliaia 11 2" xfId="181"/>
    <cellStyle name="Migliaia 12" xfId="182"/>
    <cellStyle name="Migliaia 12 2" xfId="183"/>
    <cellStyle name="Migliaia 13" xfId="184"/>
    <cellStyle name="Migliaia 13 2" xfId="185"/>
    <cellStyle name="Migliaia 14" xfId="186"/>
    <cellStyle name="Migliaia 14 2" xfId="187"/>
    <cellStyle name="Migliaia 15" xfId="188"/>
    <cellStyle name="Migliaia 15 2" xfId="189"/>
    <cellStyle name="Migliaia 16" xfId="190"/>
    <cellStyle name="Migliaia 16 2" xfId="191"/>
    <cellStyle name="Migliaia 17" xfId="192"/>
    <cellStyle name="Migliaia 17 2" xfId="193"/>
    <cellStyle name="Migliaia 18" xfId="194"/>
    <cellStyle name="Migliaia 18 2" xfId="195"/>
    <cellStyle name="Migliaia 19" xfId="196"/>
    <cellStyle name="Migliaia 19 2" xfId="197"/>
    <cellStyle name="Migliaia 2" xfId="4"/>
    <cellStyle name="Migliaia 2 2" xfId="198"/>
    <cellStyle name="Migliaia 2 2 2" xfId="199"/>
    <cellStyle name="Migliaia 2 3" xfId="200"/>
    <cellStyle name="Migliaia 20" xfId="201"/>
    <cellStyle name="Migliaia 20 2" xfId="202"/>
    <cellStyle name="Migliaia 21" xfId="203"/>
    <cellStyle name="Migliaia 21 2" xfId="204"/>
    <cellStyle name="Migliaia 22" xfId="205"/>
    <cellStyle name="Migliaia 22 2" xfId="206"/>
    <cellStyle name="Migliaia 23" xfId="207"/>
    <cellStyle name="Migliaia 23 2" xfId="208"/>
    <cellStyle name="Migliaia 24" xfId="209"/>
    <cellStyle name="Migliaia 24 2" xfId="210"/>
    <cellStyle name="Migliaia 25" xfId="211"/>
    <cellStyle name="Migliaia 25 2" xfId="212"/>
    <cellStyle name="Migliaia 26" xfId="213"/>
    <cellStyle name="Migliaia 26 2" xfId="214"/>
    <cellStyle name="Migliaia 27" xfId="215"/>
    <cellStyle name="Migliaia 27 2" xfId="216"/>
    <cellStyle name="Migliaia 28" xfId="217"/>
    <cellStyle name="Migliaia 28 2" xfId="218"/>
    <cellStyle name="Migliaia 28 2 2" xfId="219"/>
    <cellStyle name="Migliaia 28 3" xfId="220"/>
    <cellStyle name="Migliaia 29" xfId="221"/>
    <cellStyle name="Migliaia 29 2" xfId="222"/>
    <cellStyle name="Migliaia 29 2 2" xfId="223"/>
    <cellStyle name="Migliaia 29 3" xfId="224"/>
    <cellStyle name="Migliaia 3" xfId="12"/>
    <cellStyle name="Migliaia 3 2" xfId="225"/>
    <cellStyle name="Migliaia 30" xfId="226"/>
    <cellStyle name="Migliaia 30 2" xfId="227"/>
    <cellStyle name="Migliaia 30 2 2" xfId="228"/>
    <cellStyle name="Migliaia 30 3" xfId="229"/>
    <cellStyle name="Migliaia 31" xfId="230"/>
    <cellStyle name="Migliaia 31 2" xfId="231"/>
    <cellStyle name="Migliaia 32" xfId="232"/>
    <cellStyle name="Migliaia 32 2" xfId="233"/>
    <cellStyle name="Migliaia 33" xfId="234"/>
    <cellStyle name="Migliaia 33 2" xfId="235"/>
    <cellStyle name="Migliaia 34" xfId="236"/>
    <cellStyle name="Migliaia 34 2" xfId="237"/>
    <cellStyle name="Migliaia 35" xfId="238"/>
    <cellStyle name="Migliaia 35 2" xfId="239"/>
    <cellStyle name="Migliaia 36" xfId="240"/>
    <cellStyle name="Migliaia 36 2" xfId="241"/>
    <cellStyle name="Migliaia 37" xfId="242"/>
    <cellStyle name="Migliaia 37 2" xfId="243"/>
    <cellStyle name="Migliaia 38" xfId="244"/>
    <cellStyle name="Migliaia 38 2" xfId="245"/>
    <cellStyle name="Migliaia 39" xfId="246"/>
    <cellStyle name="Migliaia 39 2" xfId="247"/>
    <cellStyle name="Migliaia 4" xfId="25"/>
    <cellStyle name="Migliaia 4 2" xfId="248"/>
    <cellStyle name="Migliaia 40" xfId="249"/>
    <cellStyle name="Migliaia 40 2" xfId="250"/>
    <cellStyle name="Migliaia 41" xfId="251"/>
    <cellStyle name="Migliaia 41 2" xfId="252"/>
    <cellStyle name="Migliaia 42" xfId="253"/>
    <cellStyle name="Migliaia 42 2" xfId="254"/>
    <cellStyle name="Migliaia 43" xfId="255"/>
    <cellStyle name="Migliaia 43 2" xfId="256"/>
    <cellStyle name="Migliaia 44" xfId="257"/>
    <cellStyle name="Migliaia 44 2" xfId="258"/>
    <cellStyle name="Migliaia 45" xfId="259"/>
    <cellStyle name="Migliaia 45 2" xfId="260"/>
    <cellStyle name="Migliaia 46" xfId="261"/>
    <cellStyle name="Migliaia 46 2" xfId="262"/>
    <cellStyle name="Migliaia 47" xfId="263"/>
    <cellStyle name="Migliaia 47 2" xfId="264"/>
    <cellStyle name="Migliaia 48" xfId="265"/>
    <cellStyle name="Migliaia 48 2" xfId="266"/>
    <cellStyle name="Migliaia 49" xfId="267"/>
    <cellStyle name="Migliaia 49 2" xfId="268"/>
    <cellStyle name="Migliaia 5" xfId="33"/>
    <cellStyle name="Migliaia 5 2" xfId="269"/>
    <cellStyle name="Migliaia 50" xfId="270"/>
    <cellStyle name="Migliaia 50 2" xfId="271"/>
    <cellStyle name="Migliaia 51" xfId="272"/>
    <cellStyle name="Migliaia 51 2" xfId="273"/>
    <cellStyle name="Migliaia 52" xfId="274"/>
    <cellStyle name="Migliaia 52 2" xfId="275"/>
    <cellStyle name="Migliaia 53" xfId="276"/>
    <cellStyle name="Migliaia 53 2" xfId="277"/>
    <cellStyle name="Migliaia 54" xfId="278"/>
    <cellStyle name="Migliaia 54 2" xfId="279"/>
    <cellStyle name="Migliaia 55" xfId="280"/>
    <cellStyle name="Migliaia 55 2" xfId="281"/>
    <cellStyle name="Migliaia 56" xfId="282"/>
    <cellStyle name="Migliaia 56 2" xfId="283"/>
    <cellStyle name="Migliaia 57" xfId="284"/>
    <cellStyle name="Migliaia 57 2" xfId="285"/>
    <cellStyle name="Migliaia 58" xfId="286"/>
    <cellStyle name="Migliaia 58 2" xfId="287"/>
    <cellStyle name="Migliaia 59" xfId="288"/>
    <cellStyle name="Migliaia 6" xfId="9"/>
    <cellStyle name="Migliaia 6 2" xfId="289"/>
    <cellStyle name="Migliaia 60" xfId="290"/>
    <cellStyle name="Migliaia 60 2" xfId="291"/>
    <cellStyle name="Migliaia 61" xfId="292"/>
    <cellStyle name="Migliaia 61 2" xfId="293"/>
    <cellStyle name="Migliaia 62" xfId="294"/>
    <cellStyle name="Migliaia 62 2" xfId="295"/>
    <cellStyle name="Migliaia 63" xfId="296"/>
    <cellStyle name="Migliaia 63 2" xfId="297"/>
    <cellStyle name="Migliaia 64" xfId="298"/>
    <cellStyle name="Migliaia 65" xfId="299"/>
    <cellStyle name="Migliaia 66" xfId="300"/>
    <cellStyle name="Migliaia 66 2" xfId="301"/>
    <cellStyle name="Migliaia 67" xfId="302"/>
    <cellStyle name="Migliaia 67 2" xfId="303"/>
    <cellStyle name="Migliaia 68" xfId="304"/>
    <cellStyle name="Migliaia 68 2" xfId="305"/>
    <cellStyle name="Migliaia 69" xfId="306"/>
    <cellStyle name="Migliaia 69 2" xfId="307"/>
    <cellStyle name="Migliaia 7" xfId="22"/>
    <cellStyle name="Migliaia 7 2" xfId="308"/>
    <cellStyle name="Migliaia 70" xfId="309"/>
    <cellStyle name="Migliaia 71" xfId="310"/>
    <cellStyle name="Migliaia 72" xfId="311"/>
    <cellStyle name="Migliaia 73" xfId="312"/>
    <cellStyle name="Migliaia 74" xfId="313"/>
    <cellStyle name="Migliaia 75" xfId="314"/>
    <cellStyle name="Migliaia 76" xfId="315"/>
    <cellStyle name="Migliaia 77" xfId="316"/>
    <cellStyle name="Migliaia 78" xfId="317"/>
    <cellStyle name="Migliaia 79" xfId="318"/>
    <cellStyle name="Migliaia 8" xfId="54"/>
    <cellStyle name="Migliaia 8 2" xfId="319"/>
    <cellStyle name="Migliaia 8 2 2" xfId="470"/>
    <cellStyle name="Migliaia 8 3" xfId="320"/>
    <cellStyle name="Migliaia 8 4" xfId="484"/>
    <cellStyle name="Migliaia 80" xfId="321"/>
    <cellStyle name="Migliaia 81" xfId="322"/>
    <cellStyle name="Migliaia 82" xfId="323"/>
    <cellStyle name="Migliaia 83" xfId="324"/>
    <cellStyle name="Migliaia 84" xfId="325"/>
    <cellStyle name="Migliaia 85" xfId="326"/>
    <cellStyle name="Migliaia 86" xfId="327"/>
    <cellStyle name="Migliaia 87" xfId="328"/>
    <cellStyle name="Migliaia 88" xfId="329"/>
    <cellStyle name="Migliaia 89" xfId="330"/>
    <cellStyle name="Migliaia 9" xfId="55"/>
    <cellStyle name="Migliaia 9 2" xfId="331"/>
    <cellStyle name="Migliaia 90" xfId="332"/>
    <cellStyle name="Migliaia 91" xfId="333"/>
    <cellStyle name="Migliaia 92" xfId="334"/>
    <cellStyle name="Migliaia 93" xfId="335"/>
    <cellStyle name="Migliaia 94" xfId="336"/>
    <cellStyle name="Migliaia 95" xfId="337"/>
    <cellStyle name="Migliaia 96" xfId="338"/>
    <cellStyle name="Migliaia 97" xfId="339"/>
    <cellStyle name="Migliaia 98" xfId="340"/>
    <cellStyle name="Migliaia 99" xfId="341"/>
    <cellStyle name="Neutrale 2" xfId="342"/>
    <cellStyle name="Neutrale 2 2" xfId="471"/>
    <cellStyle name="Neutrale 3" xfId="343"/>
    <cellStyle name="Normale" xfId="0" builtinId="0"/>
    <cellStyle name="Normale 10" xfId="31"/>
    <cellStyle name="Normale 10 2" xfId="344"/>
    <cellStyle name="Normale 11" xfId="2"/>
    <cellStyle name="Normale 11 2" xfId="345"/>
    <cellStyle name="Normale 12" xfId="43"/>
    <cellStyle name="Normale 12 2" xfId="346"/>
    <cellStyle name="Normale 13" xfId="44"/>
    <cellStyle name="Normale 13 2" xfId="347"/>
    <cellStyle name="Normale 14" xfId="45"/>
    <cellStyle name="Normale 14 2" xfId="348"/>
    <cellStyle name="Normale 15" xfId="46"/>
    <cellStyle name="Normale 15 2" xfId="349"/>
    <cellStyle name="Normale 16" xfId="47"/>
    <cellStyle name="Normale 16 2" xfId="350"/>
    <cellStyle name="Normale 17" xfId="48"/>
    <cellStyle name="Normale 17 2" xfId="351"/>
    <cellStyle name="Normale 18" xfId="49"/>
    <cellStyle name="Normale 18 2" xfId="352"/>
    <cellStyle name="Normale 19" xfId="50"/>
    <cellStyle name="Normale 19 2" xfId="353"/>
    <cellStyle name="Normale 2" xfId="5"/>
    <cellStyle name="Normale 2 2" xfId="354"/>
    <cellStyle name="Normale 2 2 2" xfId="355"/>
    <cellStyle name="Normale 2 3" xfId="356"/>
    <cellStyle name="Normale 20" xfId="51"/>
    <cellStyle name="Normale 20 2" xfId="357"/>
    <cellStyle name="Normale 21" xfId="52"/>
    <cellStyle name="Normale 21 2" xfId="63"/>
    <cellStyle name="Normale 22" xfId="8"/>
    <cellStyle name="Normale 22 2" xfId="358"/>
    <cellStyle name="Normale 23" xfId="64"/>
    <cellStyle name="Normale 23 2" xfId="87"/>
    <cellStyle name="Normale 24" xfId="65"/>
    <cellStyle name="Normale 24 2" xfId="88"/>
    <cellStyle name="Normale 25" xfId="66"/>
    <cellStyle name="Normale 25 2" xfId="89"/>
    <cellStyle name="Normale 26" xfId="67"/>
    <cellStyle name="Normale 26 2" xfId="90"/>
    <cellStyle name="Normale 27" xfId="68"/>
    <cellStyle name="Normale 27 2" xfId="91"/>
    <cellStyle name="Normale 28" xfId="70"/>
    <cellStyle name="Normale 28 2" xfId="92"/>
    <cellStyle name="Normale 29" xfId="441"/>
    <cellStyle name="Normale 29 2" xfId="490"/>
    <cellStyle name="Normale 3" xfId="13"/>
    <cellStyle name="Normale 3 2" xfId="359"/>
    <cellStyle name="Normale 30" xfId="482"/>
    <cellStyle name="Normale 30 2" xfId="491"/>
    <cellStyle name="Normale 31" xfId="483"/>
    <cellStyle name="Normale 31 2" xfId="492"/>
    <cellStyle name="Normale 32" xfId="487"/>
    <cellStyle name="Normale 32 2" xfId="495"/>
    <cellStyle name="Normale 33" xfId="489"/>
    <cellStyle name="Normale 33 2" xfId="496"/>
    <cellStyle name="Normale 34" xfId="499"/>
    <cellStyle name="Normale 34 2" xfId="500"/>
    <cellStyle name="Normale 35" xfId="501"/>
    <cellStyle name="Normale 35 2" xfId="505"/>
    <cellStyle name="Normale 36" xfId="504"/>
    <cellStyle name="Normale 36 2" xfId="508"/>
    <cellStyle name="Normale 37" xfId="509"/>
    <cellStyle name="Normale 37 2" xfId="517"/>
    <cellStyle name="Normale 38" xfId="511"/>
    <cellStyle name="Normale 38 2" xfId="518"/>
    <cellStyle name="Normale 39" xfId="512"/>
    <cellStyle name="Normale 39 2" xfId="519"/>
    <cellStyle name="Normale 4" xfId="14"/>
    <cellStyle name="Normale 4 2" xfId="27"/>
    <cellStyle name="Normale 4 2 2" xfId="40"/>
    <cellStyle name="Normale 4 2 2 2" xfId="360"/>
    <cellStyle name="Normale 4 2 3" xfId="361"/>
    <cellStyle name="Normale 4 3" xfId="36"/>
    <cellStyle name="Normale 4 3 2" xfId="362"/>
    <cellStyle name="Normale 4 4" xfId="363"/>
    <cellStyle name="Normale 4 4 2" xfId="364"/>
    <cellStyle name="Normale 4 5" xfId="365"/>
    <cellStyle name="Normale 4 6" xfId="366"/>
    <cellStyle name="Normale 40" xfId="513"/>
    <cellStyle name="Normale 40 2" xfId="520"/>
    <cellStyle name="Normale 41" xfId="514"/>
    <cellStyle name="Normale 41 2" xfId="521"/>
    <cellStyle name="Normale 42" xfId="6"/>
    <cellStyle name="Normale 5" xfId="17"/>
    <cellStyle name="Normale 5 2" xfId="18"/>
    <cellStyle name="Normale 5 3" xfId="367"/>
    <cellStyle name="Normale 5 3 2" xfId="368"/>
    <cellStyle name="Normale 6" xfId="19"/>
    <cellStyle name="Normale 6 2" xfId="28"/>
    <cellStyle name="Normale 6 2 2" xfId="41"/>
    <cellStyle name="Normale 6 2 2 2" xfId="369"/>
    <cellStyle name="Normale 6 2 3" xfId="370"/>
    <cellStyle name="Normale 6 3" xfId="37"/>
    <cellStyle name="Normale 6 3 2" xfId="371"/>
    <cellStyle name="Normale 6 4" xfId="372"/>
    <cellStyle name="Normale 6 4 2" xfId="373"/>
    <cellStyle name="Normale 6 5" xfId="374"/>
    <cellStyle name="Normale 6 6" xfId="375"/>
    <cellStyle name="Normale 7" xfId="24"/>
    <cellStyle name="Normale 7 2" xfId="376"/>
    <cellStyle name="Normale 8" xfId="23"/>
    <cellStyle name="Normale 8 2" xfId="39"/>
    <cellStyle name="Normale 8 2 2" xfId="377"/>
    <cellStyle name="Normale 8 3" xfId="378"/>
    <cellStyle name="Normale 8 4" xfId="379"/>
    <cellStyle name="Normale 9" xfId="32"/>
    <cellStyle name="Nota 2" xfId="380"/>
    <cellStyle name="Nota 2 2" xfId="381"/>
    <cellStyle name="Nota 2 2 2" xfId="382"/>
    <cellStyle name="Nota 2 3" xfId="383"/>
    <cellStyle name="Nota 3" xfId="384"/>
    <cellStyle name="Nota 3 2" xfId="385"/>
    <cellStyle name="Nota 4" xfId="386"/>
    <cellStyle name="Nota 4 2" xfId="387"/>
    <cellStyle name="Nota 4 2 2" xfId="388"/>
    <cellStyle name="Nota 4 3" xfId="389"/>
    <cellStyle name="Nota 5" xfId="390"/>
    <cellStyle name="Nota 6" xfId="391"/>
    <cellStyle name="Output 2" xfId="392"/>
    <cellStyle name="Output 2 2" xfId="472"/>
    <cellStyle name="Output 3" xfId="393"/>
    <cellStyle name="Percentuale 2" xfId="15"/>
    <cellStyle name="Percentuale 2 2" xfId="394"/>
    <cellStyle name="Percentuale 2 2 2" xfId="395"/>
    <cellStyle name="Percentuale 2 2 3" xfId="396"/>
    <cellStyle name="Percentuale 2 3" xfId="397"/>
    <cellStyle name="Percentuale 3" xfId="26"/>
    <cellStyle name="Percentuale 3 2" xfId="398"/>
    <cellStyle name="Percentuale 3 2 2" xfId="399"/>
    <cellStyle name="Percentuale 3 2 3" xfId="400"/>
    <cellStyle name="Percentuale 3 3" xfId="401"/>
    <cellStyle name="Percentuale 4" xfId="35"/>
    <cellStyle name="Percentuale 5" xfId="11"/>
    <cellStyle name="Percentuale 6" xfId="485"/>
    <cellStyle name="Percentuale 6 2" xfId="493"/>
    <cellStyle name="Percentuale 7" xfId="503"/>
    <cellStyle name="Percentuale 7 2" xfId="507"/>
    <cellStyle name="Percentuale 8" xfId="69"/>
    <cellStyle name="Stile 1" xfId="402"/>
    <cellStyle name="Stile 1 2" xfId="403"/>
    <cellStyle name="Stile 1 2 2" xfId="404"/>
    <cellStyle name="Stile 1 2 2 2" xfId="405"/>
    <cellStyle name="Stile 1 2 3" xfId="406"/>
    <cellStyle name="Stile 1 3" xfId="407"/>
    <cellStyle name="Stile 1 3 2" xfId="408"/>
    <cellStyle name="Stile 1 4" xfId="409"/>
    <cellStyle name="Stile 1 4 2" xfId="410"/>
    <cellStyle name="Stile 1 4 2 2" xfId="411"/>
    <cellStyle name="Stile 1 4 3" xfId="412"/>
    <cellStyle name="Stile 2" xfId="488"/>
    <cellStyle name="Testo avviso 2" xfId="413"/>
    <cellStyle name="Testo avviso 2 2" xfId="473"/>
    <cellStyle name="Testo avviso 3" xfId="414"/>
    <cellStyle name="Testo descrittivo 2" xfId="415"/>
    <cellStyle name="Testo descrittivo 2 2" xfId="474"/>
    <cellStyle name="Testo descrittivo 3" xfId="416"/>
    <cellStyle name="Titolo 1 2" xfId="417"/>
    <cellStyle name="Titolo 1 2 2" xfId="475"/>
    <cellStyle name="Titolo 1 3" xfId="418"/>
    <cellStyle name="Titolo 2 2" xfId="419"/>
    <cellStyle name="Titolo 2 2 2" xfId="476"/>
    <cellStyle name="Titolo 2 3" xfId="420"/>
    <cellStyle name="Titolo 2 4" xfId="56"/>
    <cellStyle name="Titolo 3 2" xfId="62"/>
    <cellStyle name="Titolo 3 3" xfId="421"/>
    <cellStyle name="Titolo 3 4" xfId="59"/>
    <cellStyle name="Titolo 4 2" xfId="422"/>
    <cellStyle name="Titolo 4 2 2" xfId="477"/>
    <cellStyle name="Titolo 4 3" xfId="423"/>
    <cellStyle name="Titolo 5" xfId="424"/>
    <cellStyle name="Titolo 5 2" xfId="478"/>
    <cellStyle name="Titolo 6" xfId="425"/>
    <cellStyle name="Totale 2" xfId="426"/>
    <cellStyle name="Totale 2 2" xfId="479"/>
    <cellStyle name="Totale 3" xfId="427"/>
    <cellStyle name="Valore non valido 2" xfId="428"/>
    <cellStyle name="Valore non valido 2 2" xfId="480"/>
    <cellStyle name="Valore non valido 3" xfId="429"/>
    <cellStyle name="Valore non valido 4" xfId="58"/>
    <cellStyle name="Valore valido 2" xfId="430"/>
    <cellStyle name="Valore valido 2 2" xfId="481"/>
    <cellStyle name="Valore valido 3" xfId="431"/>
    <cellStyle name="Valore valido 4" xfId="57"/>
    <cellStyle name="Valuta (0)_1995" xfId="432"/>
    <cellStyle name="Valuta 2" xfId="20"/>
    <cellStyle name="Valuta 2 2" xfId="29"/>
    <cellStyle name="Valuta 2 2 2" xfId="42"/>
    <cellStyle name="Valuta 2 2 2 2" xfId="433"/>
    <cellStyle name="Valuta 2 2 3" xfId="434"/>
    <cellStyle name="Valuta 2 3" xfId="38"/>
    <cellStyle name="Valuta 2 3 2" xfId="435"/>
    <cellStyle name="Valuta 2 4" xfId="436"/>
    <cellStyle name="Valuta 2 4 2" xfId="437"/>
    <cellStyle name="Valuta 2 5" xfId="438"/>
    <cellStyle name="Valuta 2 6" xfId="439"/>
    <cellStyle name="Valuta 3" xfId="21"/>
    <cellStyle name="Valuta 3 2" xfId="30"/>
    <cellStyle name="Valuta 3 3" xfId="440"/>
    <cellStyle name="Valuta 4" xfId="486"/>
    <cellStyle name="Valuta 4 2" xfId="494"/>
    <cellStyle name="Valuta 5" xfId="497"/>
    <cellStyle name="Valuta 6" xfId="510"/>
    <cellStyle name="Valuta 7" xfId="523"/>
  </cellStyles>
  <dxfs count="4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F27E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G21"/>
  <sheetViews>
    <sheetView zoomScaleNormal="100" workbookViewId="0">
      <selection activeCell="C20" sqref="C20"/>
    </sheetView>
  </sheetViews>
  <sheetFormatPr defaultColWidth="8.88671875" defaultRowHeight="13.2" x14ac:dyDescent="0.25"/>
  <cols>
    <col min="1" max="1" width="57.5546875" style="8" customWidth="1"/>
    <col min="2" max="2" width="14.33203125" style="8" customWidth="1"/>
    <col min="3" max="3" width="17.88671875" style="8" customWidth="1"/>
    <col min="4" max="5" width="8.88671875" style="8"/>
    <col min="6" max="6" width="9.109375" style="8" bestFit="1" customWidth="1"/>
    <col min="7" max="7" width="10.109375" style="8" bestFit="1" customWidth="1"/>
    <col min="8" max="16384" width="8.88671875" style="8"/>
  </cols>
  <sheetData>
    <row r="1" spans="1:4" x14ac:dyDescent="0.25">
      <c r="A1" s="23" t="s">
        <v>48</v>
      </c>
      <c r="B1" s="22"/>
      <c r="C1" s="22"/>
      <c r="D1" s="22"/>
    </row>
    <row r="2" spans="1:4" x14ac:dyDescent="0.25">
      <c r="A2" s="24"/>
      <c r="B2" s="22"/>
      <c r="C2" s="22"/>
      <c r="D2" s="22"/>
    </row>
    <row r="3" spans="1:4" x14ac:dyDescent="0.25">
      <c r="A3" s="25" t="s">
        <v>47</v>
      </c>
      <c r="B3" s="22"/>
      <c r="C3" s="22"/>
      <c r="D3" s="22"/>
    </row>
    <row r="4" spans="1:4" x14ac:dyDescent="0.25">
      <c r="A4" s="26"/>
      <c r="B4" s="22"/>
      <c r="C4" s="22"/>
      <c r="D4" s="22"/>
    </row>
    <row r="5" spans="1:4" x14ac:dyDescent="0.25">
      <c r="A5" s="27"/>
      <c r="B5" s="28"/>
      <c r="D5" s="27"/>
    </row>
    <row r="6" spans="1:4" x14ac:dyDescent="0.25">
      <c r="A6" s="27" t="s">
        <v>63</v>
      </c>
      <c r="B6" s="28">
        <v>104.76</v>
      </c>
      <c r="D6" s="27"/>
    </row>
    <row r="7" spans="1:4" x14ac:dyDescent="0.25">
      <c r="A7" s="27" t="s">
        <v>405</v>
      </c>
      <c r="B7" s="28">
        <v>48.8</v>
      </c>
      <c r="D7" s="27"/>
    </row>
    <row r="8" spans="1:4" x14ac:dyDescent="0.25">
      <c r="A8" s="29" t="s">
        <v>406</v>
      </c>
      <c r="B8" s="28">
        <v>2.7</v>
      </c>
      <c r="D8" s="27"/>
    </row>
    <row r="9" spans="1:4" x14ac:dyDescent="0.25">
      <c r="A9" s="27" t="s">
        <v>407</v>
      </c>
      <c r="B9" s="28">
        <v>495</v>
      </c>
      <c r="D9" s="27"/>
    </row>
    <row r="10" spans="1:4" x14ac:dyDescent="0.25">
      <c r="A10" s="27" t="s">
        <v>408</v>
      </c>
      <c r="B10" s="28">
        <v>270.49</v>
      </c>
      <c r="D10" s="27"/>
    </row>
    <row r="11" spans="1:4" x14ac:dyDescent="0.25">
      <c r="A11" s="27" t="s">
        <v>409</v>
      </c>
      <c r="B11" s="28">
        <v>154.5</v>
      </c>
      <c r="D11" s="27"/>
    </row>
    <row r="12" spans="1:4" x14ac:dyDescent="0.25">
      <c r="A12" s="27" t="s">
        <v>410</v>
      </c>
      <c r="B12" s="28">
        <v>302.87</v>
      </c>
      <c r="D12" s="27"/>
    </row>
    <row r="13" spans="1:4" x14ac:dyDescent="0.25">
      <c r="A13" s="27" t="s">
        <v>411</v>
      </c>
      <c r="B13" s="28">
        <v>2891.64</v>
      </c>
      <c r="D13" s="27"/>
    </row>
    <row r="14" spans="1:4" x14ac:dyDescent="0.25">
      <c r="A14" s="27" t="s">
        <v>412</v>
      </c>
      <c r="B14" s="28">
        <v>48.8</v>
      </c>
      <c r="D14" s="27"/>
    </row>
    <row r="15" spans="1:4" x14ac:dyDescent="0.25">
      <c r="A15" s="27" t="s">
        <v>537</v>
      </c>
      <c r="B15" s="28">
        <v>1295.9000000000001</v>
      </c>
      <c r="D15" s="27"/>
    </row>
    <row r="16" spans="1:4" x14ac:dyDescent="0.25">
      <c r="A16" s="27" t="s">
        <v>413</v>
      </c>
      <c r="B16" s="28">
        <v>48.8</v>
      </c>
      <c r="D16" s="27"/>
    </row>
    <row r="17" spans="1:7" x14ac:dyDescent="0.25">
      <c r="A17" s="27" t="s">
        <v>414</v>
      </c>
      <c r="B17" s="28">
        <v>50</v>
      </c>
      <c r="D17" s="27"/>
    </row>
    <row r="18" spans="1:7" x14ac:dyDescent="0.25">
      <c r="A18" s="27" t="s">
        <v>433</v>
      </c>
      <c r="B18" s="28">
        <v>495</v>
      </c>
      <c r="D18" s="27"/>
    </row>
    <row r="19" spans="1:7" x14ac:dyDescent="0.25">
      <c r="A19" s="27"/>
      <c r="B19" s="28"/>
      <c r="D19" s="30"/>
    </row>
    <row r="20" spans="1:7" x14ac:dyDescent="0.25">
      <c r="A20" s="31" t="s">
        <v>25</v>
      </c>
      <c r="B20" s="32">
        <f>SUM(B5:B19)</f>
        <v>6209.2600000000011</v>
      </c>
      <c r="D20" s="22"/>
      <c r="G20" s="13"/>
    </row>
    <row r="21" spans="1:7" x14ac:dyDescent="0.25">
      <c r="A21" s="31"/>
      <c r="B21" s="22"/>
      <c r="C21" s="32"/>
      <c r="D21" s="22"/>
    </row>
  </sheetData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K194"/>
  <sheetViews>
    <sheetView zoomScaleNormal="100" zoomScaleSheetLayoutView="90" workbookViewId="0">
      <selection activeCell="L59" sqref="L59"/>
    </sheetView>
  </sheetViews>
  <sheetFormatPr defaultRowHeight="13.2" x14ac:dyDescent="0.25"/>
  <cols>
    <col min="1" max="1" width="14.88671875" customWidth="1"/>
    <col min="2" max="2" width="13.44140625" customWidth="1"/>
    <col min="3" max="3" width="3.6640625" customWidth="1"/>
    <col min="4" max="4" width="16.33203125" customWidth="1"/>
    <col min="5" max="5" width="13.109375" customWidth="1"/>
    <col min="6" max="6" width="3.33203125" customWidth="1"/>
    <col min="7" max="7" width="16.33203125" customWidth="1"/>
    <col min="8" max="8" width="12.33203125" customWidth="1"/>
  </cols>
  <sheetData>
    <row r="1" spans="1:11" x14ac:dyDescent="0.25">
      <c r="A1" s="125" t="s">
        <v>61</v>
      </c>
      <c r="B1" s="125"/>
      <c r="C1" s="125"/>
      <c r="D1" s="125"/>
      <c r="E1" s="125"/>
      <c r="F1" s="125"/>
      <c r="G1" s="125"/>
      <c r="H1" s="125"/>
    </row>
    <row r="2" spans="1:11" x14ac:dyDescent="0.25">
      <c r="A2" s="126" t="s">
        <v>83</v>
      </c>
      <c r="B2" s="126"/>
      <c r="C2" s="126"/>
      <c r="D2" s="126"/>
      <c r="E2" s="126"/>
      <c r="F2" s="126"/>
      <c r="G2" s="126"/>
      <c r="H2" s="126"/>
    </row>
    <row r="3" spans="1:11" x14ac:dyDescent="0.25">
      <c r="B3" s="82"/>
      <c r="E3" s="82"/>
    </row>
    <row r="4" spans="1:11" x14ac:dyDescent="0.25">
      <c r="B4" s="82"/>
      <c r="E4" s="82"/>
    </row>
    <row r="5" spans="1:11" ht="39.6" x14ac:dyDescent="0.25">
      <c r="A5" s="83" t="s">
        <v>82</v>
      </c>
      <c r="B5" s="84" t="s">
        <v>86</v>
      </c>
      <c r="C5" s="85"/>
      <c r="D5" s="83" t="s">
        <v>82</v>
      </c>
      <c r="E5" s="86" t="s">
        <v>87</v>
      </c>
      <c r="G5" s="83" t="s">
        <v>82</v>
      </c>
      <c r="H5" s="86" t="s">
        <v>249</v>
      </c>
    </row>
    <row r="6" spans="1:11" x14ac:dyDescent="0.25">
      <c r="A6" s="16" t="s">
        <v>156</v>
      </c>
      <c r="B6" s="87">
        <v>49</v>
      </c>
      <c r="D6" s="16" t="s">
        <v>156</v>
      </c>
      <c r="E6" s="87">
        <v>130</v>
      </c>
      <c r="G6" s="16" t="s">
        <v>253</v>
      </c>
      <c r="H6" s="87">
        <v>500.56</v>
      </c>
    </row>
    <row r="7" spans="1:11" x14ac:dyDescent="0.25">
      <c r="A7" s="16" t="s">
        <v>155</v>
      </c>
      <c r="B7" s="87">
        <v>49</v>
      </c>
      <c r="D7" s="16" t="s">
        <v>155</v>
      </c>
      <c r="E7" s="87">
        <v>130</v>
      </c>
      <c r="G7" s="16" t="s">
        <v>161</v>
      </c>
      <c r="H7" s="87">
        <v>273</v>
      </c>
    </row>
    <row r="8" spans="1:11" x14ac:dyDescent="0.25">
      <c r="A8" s="16" t="s">
        <v>154</v>
      </c>
      <c r="B8" s="87">
        <v>332.98</v>
      </c>
      <c r="D8" s="16" t="s">
        <v>153</v>
      </c>
      <c r="E8" s="87">
        <v>130</v>
      </c>
      <c r="G8" s="16" t="s">
        <v>254</v>
      </c>
      <c r="H8" s="87">
        <v>257.25</v>
      </c>
    </row>
    <row r="9" spans="1:11" x14ac:dyDescent="0.25">
      <c r="A9" s="16" t="s">
        <v>153</v>
      </c>
      <c r="B9" s="87">
        <v>49</v>
      </c>
      <c r="D9" s="16" t="s">
        <v>152</v>
      </c>
      <c r="E9" s="87">
        <v>130</v>
      </c>
      <c r="G9" s="16" t="s">
        <v>255</v>
      </c>
      <c r="H9" s="87">
        <v>253.64</v>
      </c>
      <c r="K9" s="95"/>
    </row>
    <row r="10" spans="1:11" x14ac:dyDescent="0.25">
      <c r="A10" s="16" t="s">
        <v>152</v>
      </c>
      <c r="B10" s="87">
        <v>49</v>
      </c>
      <c r="D10" s="16" t="s">
        <v>168</v>
      </c>
      <c r="E10" s="87">
        <v>130</v>
      </c>
      <c r="G10" s="16" t="s">
        <v>256</v>
      </c>
      <c r="H10" s="87">
        <v>217.93</v>
      </c>
    </row>
    <row r="11" spans="1:11" x14ac:dyDescent="0.25">
      <c r="A11" s="16" t="s">
        <v>170</v>
      </c>
      <c r="B11" s="87">
        <v>150.04000000000002</v>
      </c>
      <c r="D11" s="16" t="s">
        <v>165</v>
      </c>
      <c r="E11" s="87">
        <v>130</v>
      </c>
      <c r="G11" s="16" t="s">
        <v>257</v>
      </c>
      <c r="H11" s="87">
        <v>206.21</v>
      </c>
    </row>
    <row r="12" spans="1:11" x14ac:dyDescent="0.25">
      <c r="A12" s="16" t="s">
        <v>169</v>
      </c>
      <c r="B12" s="87">
        <v>724.45</v>
      </c>
      <c r="D12" s="16" t="s">
        <v>164</v>
      </c>
      <c r="E12" s="87">
        <v>130</v>
      </c>
      <c r="G12" s="16" t="s">
        <v>258</v>
      </c>
      <c r="H12" s="87">
        <v>169.9</v>
      </c>
    </row>
    <row r="13" spans="1:11" x14ac:dyDescent="0.25">
      <c r="A13" s="16" t="s">
        <v>172</v>
      </c>
      <c r="B13" s="87">
        <v>519.96</v>
      </c>
      <c r="D13" s="16" t="s">
        <v>148</v>
      </c>
      <c r="E13" s="87">
        <v>130</v>
      </c>
      <c r="G13" s="16" t="s">
        <v>259</v>
      </c>
      <c r="H13" s="87">
        <v>149.32</v>
      </c>
    </row>
    <row r="14" spans="1:11" x14ac:dyDescent="0.25">
      <c r="A14" s="16" t="s">
        <v>168</v>
      </c>
      <c r="B14" s="87">
        <v>70</v>
      </c>
      <c r="D14" s="16" t="s">
        <v>147</v>
      </c>
      <c r="E14" s="87">
        <v>130</v>
      </c>
      <c r="G14" s="16" t="s">
        <v>143</v>
      </c>
      <c r="H14" s="87">
        <v>130.28</v>
      </c>
    </row>
    <row r="15" spans="1:11" x14ac:dyDescent="0.25">
      <c r="A15" s="16" t="s">
        <v>167</v>
      </c>
      <c r="B15" s="87">
        <v>1231.8499999999999</v>
      </c>
      <c r="D15" s="16" t="s">
        <v>146</v>
      </c>
      <c r="E15" s="87">
        <v>130</v>
      </c>
      <c r="G15" s="16" t="s">
        <v>171</v>
      </c>
      <c r="H15" s="87">
        <v>123.44</v>
      </c>
    </row>
    <row r="16" spans="1:11" x14ac:dyDescent="0.25">
      <c r="A16" s="16" t="s">
        <v>166</v>
      </c>
      <c r="B16" s="87">
        <v>185.73000000000002</v>
      </c>
      <c r="D16" s="16" t="s">
        <v>145</v>
      </c>
      <c r="E16" s="87">
        <v>130</v>
      </c>
      <c r="G16" s="16" t="s">
        <v>150</v>
      </c>
      <c r="H16" s="87">
        <v>114.82</v>
      </c>
    </row>
    <row r="17" spans="1:8" x14ac:dyDescent="0.25">
      <c r="A17" s="16" t="s">
        <v>173</v>
      </c>
      <c r="B17" s="87">
        <v>526.66</v>
      </c>
      <c r="D17" s="16" t="s">
        <v>144</v>
      </c>
      <c r="E17" s="87">
        <v>130</v>
      </c>
      <c r="G17" s="16" t="s">
        <v>260</v>
      </c>
      <c r="H17" s="87">
        <v>89.82</v>
      </c>
    </row>
    <row r="18" spans="1:8" x14ac:dyDescent="0.25">
      <c r="A18" s="16" t="s">
        <v>165</v>
      </c>
      <c r="B18" s="87">
        <v>70</v>
      </c>
      <c r="D18" s="16" t="s">
        <v>261</v>
      </c>
      <c r="E18" s="87">
        <v>130</v>
      </c>
      <c r="G18" s="16" t="s">
        <v>262</v>
      </c>
      <c r="H18" s="87">
        <v>89.499999999999986</v>
      </c>
    </row>
    <row r="19" spans="1:8" x14ac:dyDescent="0.25">
      <c r="A19" s="16" t="s">
        <v>164</v>
      </c>
      <c r="B19" s="87">
        <v>70</v>
      </c>
      <c r="D19" s="16" t="s">
        <v>263</v>
      </c>
      <c r="E19" s="87">
        <v>130</v>
      </c>
      <c r="G19" s="16" t="s">
        <v>264</v>
      </c>
      <c r="H19" s="87">
        <v>85.9</v>
      </c>
    </row>
    <row r="20" spans="1:8" x14ac:dyDescent="0.25">
      <c r="A20" s="16" t="s">
        <v>163</v>
      </c>
      <c r="B20" s="87">
        <v>241.07</v>
      </c>
      <c r="D20" s="16" t="s">
        <v>265</v>
      </c>
      <c r="E20" s="87">
        <v>130</v>
      </c>
      <c r="G20" s="16" t="s">
        <v>266</v>
      </c>
      <c r="H20" s="87">
        <v>83.33</v>
      </c>
    </row>
    <row r="21" spans="1:8" x14ac:dyDescent="0.25">
      <c r="A21" s="16" t="s">
        <v>162</v>
      </c>
      <c r="B21" s="87">
        <v>402.28999999999996</v>
      </c>
      <c r="D21" s="16" t="s">
        <v>267</v>
      </c>
      <c r="E21" s="87">
        <v>130</v>
      </c>
      <c r="G21" s="16" t="s">
        <v>268</v>
      </c>
      <c r="H21" s="87">
        <v>81.240000000000009</v>
      </c>
    </row>
    <row r="22" spans="1:8" x14ac:dyDescent="0.25">
      <c r="A22" s="16" t="s">
        <v>151</v>
      </c>
      <c r="B22" s="87">
        <v>117.03</v>
      </c>
      <c r="D22" s="16" t="s">
        <v>269</v>
      </c>
      <c r="E22" s="87">
        <v>130</v>
      </c>
      <c r="G22" s="16" t="s">
        <v>270</v>
      </c>
      <c r="H22" s="87">
        <v>64.039999999999992</v>
      </c>
    </row>
    <row r="23" spans="1:8" x14ac:dyDescent="0.25">
      <c r="A23" s="16" t="s">
        <v>150</v>
      </c>
      <c r="B23" s="87">
        <v>267.89999999999998</v>
      </c>
      <c r="D23" s="16" t="s">
        <v>271</v>
      </c>
      <c r="E23" s="87">
        <v>130</v>
      </c>
      <c r="G23" s="16" t="s">
        <v>272</v>
      </c>
      <c r="H23" s="87">
        <v>56.13</v>
      </c>
    </row>
    <row r="24" spans="1:8" x14ac:dyDescent="0.25">
      <c r="A24" s="16" t="s">
        <v>149</v>
      </c>
      <c r="B24" s="87">
        <v>97.18</v>
      </c>
      <c r="D24" s="16" t="s">
        <v>273</v>
      </c>
      <c r="E24" s="87">
        <v>130</v>
      </c>
      <c r="G24" s="16" t="s">
        <v>274</v>
      </c>
      <c r="H24" s="87">
        <v>54.03</v>
      </c>
    </row>
    <row r="25" spans="1:8" x14ac:dyDescent="0.25">
      <c r="A25" s="16" t="s">
        <v>148</v>
      </c>
      <c r="B25" s="87">
        <v>49</v>
      </c>
      <c r="D25" s="16" t="s">
        <v>275</v>
      </c>
      <c r="E25" s="87">
        <v>130</v>
      </c>
      <c r="G25" s="16" t="s">
        <v>149</v>
      </c>
      <c r="H25" s="87">
        <v>41.65</v>
      </c>
    </row>
    <row r="26" spans="1:8" x14ac:dyDescent="0.25">
      <c r="A26" s="16" t="s">
        <v>171</v>
      </c>
      <c r="B26" s="87">
        <v>288.04000000000002</v>
      </c>
      <c r="D26" s="16" t="s">
        <v>276</v>
      </c>
      <c r="E26" s="87">
        <v>130</v>
      </c>
      <c r="G26" s="16" t="s">
        <v>151</v>
      </c>
      <c r="H26" s="87">
        <v>29.61</v>
      </c>
    </row>
    <row r="27" spans="1:8" x14ac:dyDescent="0.25">
      <c r="A27" s="16" t="s">
        <v>147</v>
      </c>
      <c r="B27" s="87">
        <v>49</v>
      </c>
      <c r="D27" s="16" t="s">
        <v>277</v>
      </c>
      <c r="E27" s="87">
        <v>130</v>
      </c>
      <c r="G27" s="16" t="s">
        <v>156</v>
      </c>
      <c r="H27" s="87">
        <v>21</v>
      </c>
    </row>
    <row r="28" spans="1:8" x14ac:dyDescent="0.25">
      <c r="A28" s="16" t="s">
        <v>146</v>
      </c>
      <c r="B28" s="87">
        <v>49</v>
      </c>
      <c r="D28" s="16" t="s">
        <v>278</v>
      </c>
      <c r="E28" s="87">
        <v>130</v>
      </c>
      <c r="G28" s="16" t="s">
        <v>155</v>
      </c>
      <c r="H28" s="87">
        <v>21</v>
      </c>
    </row>
    <row r="29" spans="1:8" x14ac:dyDescent="0.25">
      <c r="A29" s="16" t="s">
        <v>145</v>
      </c>
      <c r="B29" s="87">
        <v>49</v>
      </c>
      <c r="D29" s="16" t="s">
        <v>279</v>
      </c>
      <c r="E29" s="87">
        <v>130</v>
      </c>
      <c r="G29" s="16" t="s">
        <v>154</v>
      </c>
      <c r="H29" s="87">
        <v>21</v>
      </c>
    </row>
    <row r="30" spans="1:8" x14ac:dyDescent="0.25">
      <c r="A30" s="16" t="s">
        <v>144</v>
      </c>
      <c r="B30" s="87">
        <v>49</v>
      </c>
      <c r="D30" s="16" t="s">
        <v>280</v>
      </c>
      <c r="E30" s="87">
        <v>130</v>
      </c>
      <c r="G30" s="16" t="s">
        <v>153</v>
      </c>
      <c r="H30" s="87">
        <v>21</v>
      </c>
    </row>
    <row r="31" spans="1:8" x14ac:dyDescent="0.25">
      <c r="A31" s="16" t="s">
        <v>161</v>
      </c>
      <c r="B31" s="87">
        <v>1687</v>
      </c>
      <c r="D31" s="16" t="s">
        <v>281</v>
      </c>
      <c r="E31" s="87">
        <v>130</v>
      </c>
      <c r="G31" s="16" t="s">
        <v>152</v>
      </c>
      <c r="H31" s="87">
        <v>21</v>
      </c>
    </row>
    <row r="32" spans="1:8" x14ac:dyDescent="0.25">
      <c r="A32" s="16" t="s">
        <v>264</v>
      </c>
      <c r="B32" s="87">
        <v>200.44</v>
      </c>
      <c r="D32" s="16" t="s">
        <v>282</v>
      </c>
      <c r="E32" s="87">
        <v>130</v>
      </c>
      <c r="G32" s="16" t="s">
        <v>148</v>
      </c>
      <c r="H32" s="87">
        <v>21</v>
      </c>
    </row>
    <row r="33" spans="1:8" x14ac:dyDescent="0.25">
      <c r="A33" s="16" t="s">
        <v>272</v>
      </c>
      <c r="B33" s="87">
        <v>130.97</v>
      </c>
      <c r="D33" s="16" t="s">
        <v>283</v>
      </c>
      <c r="E33" s="87">
        <v>130</v>
      </c>
      <c r="G33" s="16" t="s">
        <v>147</v>
      </c>
      <c r="H33" s="87">
        <v>21</v>
      </c>
    </row>
    <row r="34" spans="1:8" x14ac:dyDescent="0.25">
      <c r="A34" s="16" t="s">
        <v>261</v>
      </c>
      <c r="B34" s="87">
        <v>49</v>
      </c>
      <c r="D34" s="16" t="s">
        <v>284</v>
      </c>
      <c r="E34" s="87">
        <v>130</v>
      </c>
      <c r="G34" s="16" t="s">
        <v>146</v>
      </c>
      <c r="H34" s="87">
        <v>21</v>
      </c>
    </row>
    <row r="35" spans="1:8" x14ac:dyDescent="0.25">
      <c r="A35" s="16" t="s">
        <v>257</v>
      </c>
      <c r="B35" s="87">
        <v>481.17</v>
      </c>
      <c r="D35" s="16" t="s">
        <v>285</v>
      </c>
      <c r="E35" s="87">
        <v>130</v>
      </c>
      <c r="G35" s="16" t="s">
        <v>145</v>
      </c>
      <c r="H35" s="87">
        <v>21</v>
      </c>
    </row>
    <row r="36" spans="1:8" x14ac:dyDescent="0.25">
      <c r="A36" s="16" t="s">
        <v>263</v>
      </c>
      <c r="B36" s="87">
        <v>49</v>
      </c>
      <c r="D36" s="16" t="s">
        <v>286</v>
      </c>
      <c r="E36" s="87">
        <v>130</v>
      </c>
      <c r="G36" s="16" t="s">
        <v>144</v>
      </c>
      <c r="H36" s="87">
        <v>21</v>
      </c>
    </row>
    <row r="37" spans="1:8" x14ac:dyDescent="0.25">
      <c r="A37" s="16" t="s">
        <v>265</v>
      </c>
      <c r="B37" s="87">
        <v>49</v>
      </c>
      <c r="D37" s="16" t="s">
        <v>287</v>
      </c>
      <c r="E37" s="87">
        <v>130</v>
      </c>
      <c r="G37" s="16" t="s">
        <v>261</v>
      </c>
      <c r="H37" s="87">
        <v>21</v>
      </c>
    </row>
    <row r="38" spans="1:8" x14ac:dyDescent="0.25">
      <c r="A38" s="16" t="s">
        <v>267</v>
      </c>
      <c r="B38" s="87">
        <v>49</v>
      </c>
      <c r="D38" s="16" t="s">
        <v>288</v>
      </c>
      <c r="E38" s="87">
        <v>130</v>
      </c>
      <c r="G38" s="16" t="s">
        <v>263</v>
      </c>
      <c r="H38" s="87">
        <v>21</v>
      </c>
    </row>
    <row r="39" spans="1:8" x14ac:dyDescent="0.25">
      <c r="A39" s="16" t="s">
        <v>274</v>
      </c>
      <c r="B39" s="87">
        <v>126.08</v>
      </c>
      <c r="D39" s="16" t="s">
        <v>289</v>
      </c>
      <c r="E39" s="87">
        <v>130</v>
      </c>
      <c r="G39" s="16" t="s">
        <v>265</v>
      </c>
      <c r="H39" s="87">
        <v>21</v>
      </c>
    </row>
    <row r="40" spans="1:8" x14ac:dyDescent="0.25">
      <c r="A40" s="16" t="s">
        <v>269</v>
      </c>
      <c r="B40" s="87">
        <v>49</v>
      </c>
      <c r="D40" s="16" t="s">
        <v>290</v>
      </c>
      <c r="E40" s="87">
        <v>130</v>
      </c>
      <c r="G40" s="16" t="s">
        <v>267</v>
      </c>
      <c r="H40" s="87">
        <v>21</v>
      </c>
    </row>
    <row r="41" spans="1:8" x14ac:dyDescent="0.25">
      <c r="A41" s="16" t="s">
        <v>256</v>
      </c>
      <c r="B41" s="87">
        <v>508.52</v>
      </c>
      <c r="D41" s="16" t="s">
        <v>291</v>
      </c>
      <c r="E41" s="87">
        <v>130</v>
      </c>
      <c r="G41" s="16" t="s">
        <v>269</v>
      </c>
      <c r="H41" s="87">
        <v>21</v>
      </c>
    </row>
    <row r="42" spans="1:8" x14ac:dyDescent="0.25">
      <c r="A42" s="16" t="s">
        <v>271</v>
      </c>
      <c r="B42" s="87">
        <v>49</v>
      </c>
      <c r="D42" s="16" t="s">
        <v>292</v>
      </c>
      <c r="E42" s="87">
        <v>130</v>
      </c>
      <c r="G42" s="16" t="s">
        <v>271</v>
      </c>
      <c r="H42" s="87">
        <v>21</v>
      </c>
    </row>
    <row r="43" spans="1:8" x14ac:dyDescent="0.25">
      <c r="A43" s="16" t="s">
        <v>273</v>
      </c>
      <c r="B43" s="87">
        <v>49</v>
      </c>
      <c r="D43" s="16" t="s">
        <v>293</v>
      </c>
      <c r="E43" s="87">
        <v>130</v>
      </c>
      <c r="G43" s="16" t="s">
        <v>273</v>
      </c>
      <c r="H43" s="87">
        <v>21</v>
      </c>
    </row>
    <row r="44" spans="1:8" x14ac:dyDescent="0.25">
      <c r="A44" s="16" t="s">
        <v>275</v>
      </c>
      <c r="B44" s="87">
        <v>49</v>
      </c>
      <c r="D44" s="16" t="s">
        <v>294</v>
      </c>
      <c r="E44" s="87">
        <v>130</v>
      </c>
      <c r="G44" s="16" t="s">
        <v>275</v>
      </c>
      <c r="H44" s="87">
        <v>21</v>
      </c>
    </row>
    <row r="45" spans="1:8" x14ac:dyDescent="0.25">
      <c r="A45" s="16" t="s">
        <v>276</v>
      </c>
      <c r="B45" s="87">
        <v>49</v>
      </c>
      <c r="D45" s="16" t="s">
        <v>295</v>
      </c>
      <c r="E45" s="87">
        <v>130</v>
      </c>
      <c r="G45" s="16" t="s">
        <v>276</v>
      </c>
      <c r="H45" s="87">
        <v>21</v>
      </c>
    </row>
    <row r="46" spans="1:8" x14ac:dyDescent="0.25">
      <c r="A46" s="16" t="s">
        <v>277</v>
      </c>
      <c r="B46" s="87">
        <v>49</v>
      </c>
      <c r="D46" s="16" t="s">
        <v>296</v>
      </c>
      <c r="E46" s="87">
        <v>130</v>
      </c>
      <c r="G46" s="16" t="s">
        <v>277</v>
      </c>
      <c r="H46" s="87">
        <v>21</v>
      </c>
    </row>
    <row r="47" spans="1:8" x14ac:dyDescent="0.25">
      <c r="A47" s="16" t="s">
        <v>278</v>
      </c>
      <c r="B47" s="87">
        <v>49</v>
      </c>
      <c r="D47" s="16" t="s">
        <v>297</v>
      </c>
      <c r="E47" s="87">
        <v>130</v>
      </c>
      <c r="G47" s="16" t="s">
        <v>278</v>
      </c>
      <c r="H47" s="87">
        <v>21</v>
      </c>
    </row>
    <row r="48" spans="1:8" x14ac:dyDescent="0.25">
      <c r="A48" s="16" t="s">
        <v>279</v>
      </c>
      <c r="B48" s="87">
        <v>49</v>
      </c>
      <c r="D48" s="16" t="s">
        <v>298</v>
      </c>
      <c r="E48" s="87">
        <v>130</v>
      </c>
      <c r="G48" s="16" t="s">
        <v>279</v>
      </c>
      <c r="H48" s="87">
        <v>21</v>
      </c>
    </row>
    <row r="49" spans="1:8" x14ac:dyDescent="0.25">
      <c r="A49" s="16" t="s">
        <v>280</v>
      </c>
      <c r="B49" s="87">
        <v>49</v>
      </c>
      <c r="D49" s="16" t="s">
        <v>157</v>
      </c>
      <c r="E49" s="87">
        <v>130</v>
      </c>
      <c r="G49" s="16" t="s">
        <v>280</v>
      </c>
      <c r="H49" s="87">
        <v>21</v>
      </c>
    </row>
    <row r="50" spans="1:8" x14ac:dyDescent="0.25">
      <c r="A50" s="16" t="s">
        <v>262</v>
      </c>
      <c r="B50" s="87">
        <v>208.84</v>
      </c>
      <c r="D50" s="16" t="s">
        <v>299</v>
      </c>
      <c r="E50" s="87">
        <v>130</v>
      </c>
      <c r="G50" s="16" t="s">
        <v>300</v>
      </c>
      <c r="H50" s="87">
        <v>21</v>
      </c>
    </row>
    <row r="51" spans="1:8" x14ac:dyDescent="0.25">
      <c r="A51" s="16" t="s">
        <v>300</v>
      </c>
      <c r="B51" s="87">
        <v>152.28</v>
      </c>
      <c r="D51" s="16" t="s">
        <v>301</v>
      </c>
      <c r="E51" s="87">
        <v>130</v>
      </c>
      <c r="G51" s="16" t="s">
        <v>281</v>
      </c>
      <c r="H51" s="87">
        <v>21</v>
      </c>
    </row>
    <row r="52" spans="1:8" x14ac:dyDescent="0.25">
      <c r="A52" s="16" t="s">
        <v>281</v>
      </c>
      <c r="B52" s="87">
        <v>49</v>
      </c>
      <c r="D52" s="16" t="s">
        <v>302</v>
      </c>
      <c r="E52" s="87">
        <v>130</v>
      </c>
      <c r="G52" s="16" t="s">
        <v>282</v>
      </c>
      <c r="H52" s="87">
        <v>21</v>
      </c>
    </row>
    <row r="53" spans="1:8" x14ac:dyDescent="0.25">
      <c r="A53" s="16" t="s">
        <v>266</v>
      </c>
      <c r="B53" s="87">
        <v>194.42</v>
      </c>
      <c r="D53" s="16" t="s">
        <v>303</v>
      </c>
      <c r="E53" s="87">
        <v>130</v>
      </c>
      <c r="G53" s="16" t="s">
        <v>283</v>
      </c>
      <c r="H53" s="87">
        <v>21</v>
      </c>
    </row>
    <row r="54" spans="1:8" x14ac:dyDescent="0.25">
      <c r="A54" s="16" t="s">
        <v>282</v>
      </c>
      <c r="B54" s="87">
        <v>49</v>
      </c>
      <c r="D54" s="16" t="s">
        <v>304</v>
      </c>
      <c r="E54" s="87">
        <v>130</v>
      </c>
      <c r="G54" s="16" t="s">
        <v>284</v>
      </c>
      <c r="H54" s="87">
        <v>21</v>
      </c>
    </row>
    <row r="55" spans="1:8" x14ac:dyDescent="0.25">
      <c r="A55" s="16" t="s">
        <v>283</v>
      </c>
      <c r="B55" s="87">
        <v>49</v>
      </c>
      <c r="D55" s="16" t="s">
        <v>305</v>
      </c>
      <c r="E55" s="87">
        <v>130</v>
      </c>
      <c r="G55" s="16" t="s">
        <v>285</v>
      </c>
      <c r="H55" s="87">
        <v>21</v>
      </c>
    </row>
    <row r="56" spans="1:8" x14ac:dyDescent="0.25">
      <c r="A56" s="16" t="s">
        <v>284</v>
      </c>
      <c r="B56" s="87">
        <v>49</v>
      </c>
      <c r="D56" s="16" t="s">
        <v>306</v>
      </c>
      <c r="E56" s="87">
        <v>130</v>
      </c>
      <c r="G56" s="16" t="s">
        <v>286</v>
      </c>
      <c r="H56" s="87">
        <v>21</v>
      </c>
    </row>
    <row r="57" spans="1:8" x14ac:dyDescent="0.25">
      <c r="A57" s="16" t="s">
        <v>285</v>
      </c>
      <c r="B57" s="87">
        <v>62.12</v>
      </c>
      <c r="D57" s="16" t="s">
        <v>307</v>
      </c>
      <c r="E57" s="87">
        <v>130</v>
      </c>
      <c r="G57" s="16" t="s">
        <v>287</v>
      </c>
      <c r="H57" s="87">
        <v>21</v>
      </c>
    </row>
    <row r="58" spans="1:8" x14ac:dyDescent="0.25">
      <c r="A58" s="16" t="s">
        <v>286</v>
      </c>
      <c r="B58" s="87">
        <v>49</v>
      </c>
      <c r="D58" s="16" t="s">
        <v>308</v>
      </c>
      <c r="E58" s="87">
        <v>130</v>
      </c>
      <c r="G58" s="16" t="s">
        <v>288</v>
      </c>
      <c r="H58" s="87">
        <v>21</v>
      </c>
    </row>
    <row r="59" spans="1:8" x14ac:dyDescent="0.25">
      <c r="A59" s="16" t="s">
        <v>287</v>
      </c>
      <c r="B59" s="87">
        <v>49</v>
      </c>
      <c r="D59" s="16" t="s">
        <v>309</v>
      </c>
      <c r="E59" s="87">
        <v>130</v>
      </c>
      <c r="G59" s="16" t="s">
        <v>289</v>
      </c>
      <c r="H59" s="87">
        <v>21</v>
      </c>
    </row>
    <row r="60" spans="1:8" x14ac:dyDescent="0.25">
      <c r="A60" s="16" t="s">
        <v>288</v>
      </c>
      <c r="B60" s="87">
        <v>49</v>
      </c>
      <c r="D60" s="16" t="s">
        <v>310</v>
      </c>
      <c r="E60" s="87">
        <v>130</v>
      </c>
      <c r="G60" s="16" t="s">
        <v>311</v>
      </c>
      <c r="H60" s="87">
        <v>21</v>
      </c>
    </row>
    <row r="61" spans="1:8" x14ac:dyDescent="0.25">
      <c r="A61" s="16" t="s">
        <v>312</v>
      </c>
      <c r="B61" s="87">
        <v>443.86999999999995</v>
      </c>
      <c r="D61" s="16" t="s">
        <v>313</v>
      </c>
      <c r="E61" s="87">
        <v>130</v>
      </c>
      <c r="G61" s="16" t="s">
        <v>314</v>
      </c>
      <c r="H61" s="87">
        <v>21</v>
      </c>
    </row>
    <row r="62" spans="1:8" x14ac:dyDescent="0.25">
      <c r="A62" s="16" t="s">
        <v>289</v>
      </c>
      <c r="B62" s="87">
        <v>49</v>
      </c>
      <c r="D62" s="16" t="s">
        <v>315</v>
      </c>
      <c r="E62" s="87">
        <v>130</v>
      </c>
      <c r="G62" s="16" t="s">
        <v>316</v>
      </c>
      <c r="H62" s="87">
        <v>21</v>
      </c>
    </row>
    <row r="63" spans="1:8" x14ac:dyDescent="0.25">
      <c r="A63" s="16" t="s">
        <v>317</v>
      </c>
      <c r="B63" s="87">
        <v>203.61</v>
      </c>
      <c r="D63" s="16" t="s">
        <v>318</v>
      </c>
      <c r="E63" s="87">
        <v>130</v>
      </c>
      <c r="G63" s="16" t="s">
        <v>319</v>
      </c>
      <c r="H63" s="87">
        <v>21</v>
      </c>
    </row>
    <row r="64" spans="1:8" x14ac:dyDescent="0.25">
      <c r="A64" s="16" t="s">
        <v>290</v>
      </c>
      <c r="B64" s="87">
        <v>70</v>
      </c>
      <c r="D64" s="16" t="s">
        <v>320</v>
      </c>
      <c r="E64" s="87">
        <v>130</v>
      </c>
      <c r="G64" s="16" t="s">
        <v>142</v>
      </c>
      <c r="H64" s="87">
        <v>21</v>
      </c>
    </row>
    <row r="65" spans="1:8" x14ac:dyDescent="0.25">
      <c r="A65" s="16" t="s">
        <v>321</v>
      </c>
      <c r="B65" s="87">
        <v>803.24</v>
      </c>
      <c r="D65" s="16" t="s">
        <v>322</v>
      </c>
      <c r="E65" s="87">
        <v>130</v>
      </c>
      <c r="G65" s="16" t="s">
        <v>323</v>
      </c>
      <c r="H65" s="87">
        <v>21</v>
      </c>
    </row>
    <row r="66" spans="1:8" x14ac:dyDescent="0.25">
      <c r="A66" s="16" t="s">
        <v>291</v>
      </c>
      <c r="B66" s="87">
        <v>70</v>
      </c>
      <c r="D66" s="16" t="s">
        <v>324</v>
      </c>
      <c r="E66" s="87">
        <v>130</v>
      </c>
      <c r="G66" s="16" t="s">
        <v>325</v>
      </c>
      <c r="H66" s="87">
        <v>21</v>
      </c>
    </row>
    <row r="67" spans="1:8" x14ac:dyDescent="0.25">
      <c r="A67" s="16" t="s">
        <v>326</v>
      </c>
      <c r="B67" s="87">
        <v>238.56</v>
      </c>
      <c r="D67" s="16" t="s">
        <v>327</v>
      </c>
      <c r="E67" s="87">
        <v>130</v>
      </c>
      <c r="G67" s="16" t="s">
        <v>328</v>
      </c>
      <c r="H67" s="87">
        <v>21</v>
      </c>
    </row>
    <row r="68" spans="1:8" x14ac:dyDescent="0.25">
      <c r="A68" s="16" t="s">
        <v>292</v>
      </c>
      <c r="B68" s="87">
        <v>70</v>
      </c>
      <c r="D68" s="16" t="s">
        <v>329</v>
      </c>
      <c r="E68" s="87">
        <v>130</v>
      </c>
      <c r="G68" s="16" t="s">
        <v>330</v>
      </c>
      <c r="H68" s="87">
        <v>21</v>
      </c>
    </row>
    <row r="69" spans="1:8" x14ac:dyDescent="0.25">
      <c r="A69" s="16" t="s">
        <v>293</v>
      </c>
      <c r="B69" s="87">
        <v>70</v>
      </c>
      <c r="D69" s="16" t="s">
        <v>331</v>
      </c>
      <c r="E69" s="87">
        <v>130</v>
      </c>
      <c r="G69" s="16" t="s">
        <v>332</v>
      </c>
      <c r="H69" s="87">
        <v>21</v>
      </c>
    </row>
    <row r="70" spans="1:8" x14ac:dyDescent="0.25">
      <c r="A70" s="16" t="s">
        <v>294</v>
      </c>
      <c r="B70" s="87">
        <v>70</v>
      </c>
      <c r="D70" s="16" t="s">
        <v>333</v>
      </c>
      <c r="E70" s="87">
        <v>130</v>
      </c>
      <c r="G70" s="16" t="s">
        <v>334</v>
      </c>
      <c r="H70" s="87">
        <v>21</v>
      </c>
    </row>
    <row r="71" spans="1:8" x14ac:dyDescent="0.25">
      <c r="A71" s="16" t="s">
        <v>295</v>
      </c>
      <c r="B71" s="87">
        <v>70</v>
      </c>
      <c r="D71" s="16" t="s">
        <v>335</v>
      </c>
      <c r="E71" s="87">
        <v>130</v>
      </c>
      <c r="G71" s="16" t="s">
        <v>336</v>
      </c>
      <c r="H71" s="87">
        <v>21</v>
      </c>
    </row>
    <row r="72" spans="1:8" x14ac:dyDescent="0.25">
      <c r="A72" s="16" t="s">
        <v>296</v>
      </c>
      <c r="B72" s="87">
        <v>70</v>
      </c>
      <c r="D72" s="16" t="s">
        <v>337</v>
      </c>
      <c r="E72" s="87">
        <v>130</v>
      </c>
      <c r="G72" s="16" t="s">
        <v>338</v>
      </c>
      <c r="H72" s="87">
        <v>21</v>
      </c>
    </row>
    <row r="73" spans="1:8" x14ac:dyDescent="0.25">
      <c r="A73" s="16" t="s">
        <v>297</v>
      </c>
      <c r="B73" s="87">
        <v>70</v>
      </c>
      <c r="D73" s="16" t="s">
        <v>339</v>
      </c>
      <c r="E73" s="87">
        <v>130</v>
      </c>
      <c r="G73" s="16" t="s">
        <v>340</v>
      </c>
      <c r="H73" s="87">
        <v>21</v>
      </c>
    </row>
    <row r="74" spans="1:8" x14ac:dyDescent="0.25">
      <c r="A74" s="16" t="s">
        <v>298</v>
      </c>
      <c r="B74" s="87">
        <v>70</v>
      </c>
      <c r="D74" s="16" t="s">
        <v>341</v>
      </c>
      <c r="E74" s="87">
        <v>130</v>
      </c>
      <c r="G74" s="16" t="s">
        <v>342</v>
      </c>
      <c r="H74" s="87">
        <v>21</v>
      </c>
    </row>
    <row r="75" spans="1:8" x14ac:dyDescent="0.25">
      <c r="A75" s="16" t="s">
        <v>160</v>
      </c>
      <c r="B75" s="87">
        <v>300.25</v>
      </c>
      <c r="D75" s="16" t="s">
        <v>343</v>
      </c>
      <c r="E75" s="87">
        <v>130</v>
      </c>
      <c r="G75" s="16" t="s">
        <v>344</v>
      </c>
      <c r="H75" s="87">
        <v>21</v>
      </c>
    </row>
    <row r="76" spans="1:8" x14ac:dyDescent="0.25">
      <c r="A76" s="16" t="s">
        <v>159</v>
      </c>
      <c r="B76" s="87">
        <v>436.74</v>
      </c>
      <c r="D76" s="16" t="s">
        <v>345</v>
      </c>
      <c r="E76" s="87">
        <v>130</v>
      </c>
      <c r="G76" s="16" t="s">
        <v>346</v>
      </c>
      <c r="H76" s="87">
        <v>21</v>
      </c>
    </row>
    <row r="77" spans="1:8" x14ac:dyDescent="0.25">
      <c r="A77" s="16" t="s">
        <v>158</v>
      </c>
      <c r="B77" s="87">
        <v>269.63</v>
      </c>
      <c r="D77" s="16" t="s">
        <v>347</v>
      </c>
      <c r="E77" s="87">
        <v>130</v>
      </c>
      <c r="G77" s="16" t="s">
        <v>348</v>
      </c>
      <c r="H77" s="87">
        <v>21</v>
      </c>
    </row>
    <row r="78" spans="1:8" x14ac:dyDescent="0.25">
      <c r="A78" s="16" t="s">
        <v>157</v>
      </c>
      <c r="B78" s="87">
        <v>70</v>
      </c>
      <c r="D78" s="16" t="s">
        <v>349</v>
      </c>
      <c r="E78" s="87">
        <v>130</v>
      </c>
      <c r="G78" s="16" t="s">
        <v>350</v>
      </c>
      <c r="H78" s="87">
        <v>21</v>
      </c>
    </row>
    <row r="79" spans="1:8" x14ac:dyDescent="0.25">
      <c r="A79" s="16" t="s">
        <v>299</v>
      </c>
      <c r="B79" s="87">
        <v>70</v>
      </c>
      <c r="D79" s="16" t="s">
        <v>351</v>
      </c>
      <c r="E79" s="87">
        <v>130</v>
      </c>
      <c r="G79" s="16" t="s">
        <v>352</v>
      </c>
      <c r="H79" s="87">
        <v>21</v>
      </c>
    </row>
    <row r="80" spans="1:8" x14ac:dyDescent="0.25">
      <c r="A80" s="16" t="s">
        <v>353</v>
      </c>
      <c r="B80" s="87">
        <v>236.81</v>
      </c>
      <c r="D80" s="16" t="s">
        <v>354</v>
      </c>
      <c r="E80" s="87">
        <v>130</v>
      </c>
      <c r="G80" s="16" t="s">
        <v>355</v>
      </c>
      <c r="H80" s="87">
        <v>21</v>
      </c>
    </row>
    <row r="81" spans="1:8" x14ac:dyDescent="0.25">
      <c r="A81" s="16" t="s">
        <v>301</v>
      </c>
      <c r="B81" s="87">
        <v>70</v>
      </c>
      <c r="D81" s="16" t="s">
        <v>311</v>
      </c>
      <c r="E81" s="87">
        <v>130</v>
      </c>
      <c r="G81" s="16" t="s">
        <v>356</v>
      </c>
      <c r="H81" s="87">
        <v>21</v>
      </c>
    </row>
    <row r="82" spans="1:8" x14ac:dyDescent="0.25">
      <c r="A82" s="16" t="s">
        <v>302</v>
      </c>
      <c r="B82" s="87">
        <v>70</v>
      </c>
      <c r="D82" s="16" t="s">
        <v>357</v>
      </c>
      <c r="E82" s="87">
        <v>130</v>
      </c>
      <c r="G82" s="16" t="s">
        <v>358</v>
      </c>
      <c r="H82" s="87">
        <v>21</v>
      </c>
    </row>
    <row r="83" spans="1:8" x14ac:dyDescent="0.25">
      <c r="A83" s="16" t="s">
        <v>359</v>
      </c>
      <c r="B83" s="87">
        <v>442.43</v>
      </c>
      <c r="D83" s="16" t="s">
        <v>360</v>
      </c>
      <c r="E83" s="87">
        <v>130</v>
      </c>
      <c r="G83" s="16" t="s">
        <v>361</v>
      </c>
      <c r="H83" s="87">
        <v>21</v>
      </c>
    </row>
    <row r="84" spans="1:8" x14ac:dyDescent="0.25">
      <c r="A84" s="16" t="s">
        <v>362</v>
      </c>
      <c r="B84" s="87">
        <v>499</v>
      </c>
      <c r="D84" s="16" t="s">
        <v>314</v>
      </c>
      <c r="E84" s="87">
        <v>130</v>
      </c>
      <c r="G84" s="16" t="s">
        <v>363</v>
      </c>
      <c r="H84" s="87">
        <v>21</v>
      </c>
    </row>
    <row r="85" spans="1:8" x14ac:dyDescent="0.25">
      <c r="A85" s="16" t="s">
        <v>364</v>
      </c>
      <c r="B85" s="87">
        <v>178.86</v>
      </c>
      <c r="D85" s="16" t="s">
        <v>316</v>
      </c>
      <c r="E85" s="87">
        <v>130</v>
      </c>
      <c r="G85" s="16" t="s">
        <v>365</v>
      </c>
      <c r="H85" s="87">
        <v>21</v>
      </c>
    </row>
    <row r="86" spans="1:8" x14ac:dyDescent="0.25">
      <c r="A86" s="16" t="s">
        <v>303</v>
      </c>
      <c r="B86" s="87">
        <v>70</v>
      </c>
      <c r="D86" s="16" t="s">
        <v>319</v>
      </c>
      <c r="E86" s="87">
        <v>130</v>
      </c>
      <c r="G86" s="16" t="s">
        <v>366</v>
      </c>
      <c r="H86" s="87">
        <v>21</v>
      </c>
    </row>
    <row r="87" spans="1:8" x14ac:dyDescent="0.25">
      <c r="A87" s="16" t="s">
        <v>367</v>
      </c>
      <c r="B87" s="87">
        <v>212.3</v>
      </c>
      <c r="D87" s="16" t="s">
        <v>142</v>
      </c>
      <c r="E87" s="87">
        <v>130</v>
      </c>
      <c r="G87" s="16" t="s">
        <v>368</v>
      </c>
      <c r="H87" s="87">
        <v>21</v>
      </c>
    </row>
    <row r="88" spans="1:8" x14ac:dyDescent="0.25">
      <c r="A88" s="16" t="s">
        <v>304</v>
      </c>
      <c r="B88" s="87">
        <v>70</v>
      </c>
      <c r="D88" s="16" t="s">
        <v>323</v>
      </c>
      <c r="E88" s="87">
        <v>130</v>
      </c>
      <c r="G88" s="16" t="s">
        <v>369</v>
      </c>
      <c r="H88" s="87">
        <v>21</v>
      </c>
    </row>
    <row r="89" spans="1:8" x14ac:dyDescent="0.25">
      <c r="A89" s="16" t="s">
        <v>305</v>
      </c>
      <c r="B89" s="87">
        <v>70</v>
      </c>
      <c r="D89" s="16" t="s">
        <v>325</v>
      </c>
      <c r="E89" s="87">
        <v>130</v>
      </c>
      <c r="G89" s="16" t="s">
        <v>370</v>
      </c>
      <c r="H89" s="87">
        <v>21</v>
      </c>
    </row>
    <row r="90" spans="1:8" x14ac:dyDescent="0.25">
      <c r="A90" s="16" t="s">
        <v>371</v>
      </c>
      <c r="B90" s="87">
        <v>322</v>
      </c>
      <c r="D90" s="16" t="s">
        <v>328</v>
      </c>
      <c r="E90" s="87">
        <v>130</v>
      </c>
      <c r="G90" s="16" t="s">
        <v>372</v>
      </c>
      <c r="H90" s="87">
        <v>21</v>
      </c>
    </row>
    <row r="91" spans="1:8" x14ac:dyDescent="0.25">
      <c r="A91" s="16" t="s">
        <v>306</v>
      </c>
      <c r="B91" s="87">
        <v>70</v>
      </c>
      <c r="D91" s="16" t="s">
        <v>330</v>
      </c>
      <c r="E91" s="87">
        <v>130</v>
      </c>
      <c r="G91" s="16" t="s">
        <v>373</v>
      </c>
      <c r="H91" s="87">
        <v>21</v>
      </c>
    </row>
    <row r="92" spans="1:8" x14ac:dyDescent="0.25">
      <c r="A92" s="16" t="s">
        <v>307</v>
      </c>
      <c r="B92" s="87">
        <v>70</v>
      </c>
      <c r="D92" s="16" t="s">
        <v>332</v>
      </c>
      <c r="E92" s="87">
        <v>130</v>
      </c>
      <c r="G92" s="16" t="s">
        <v>374</v>
      </c>
      <c r="H92" s="87">
        <v>21</v>
      </c>
    </row>
    <row r="93" spans="1:8" x14ac:dyDescent="0.25">
      <c r="A93" s="16" t="s">
        <v>308</v>
      </c>
      <c r="B93" s="87">
        <v>70</v>
      </c>
      <c r="D93" s="16" t="s">
        <v>334</v>
      </c>
      <c r="E93" s="87">
        <v>130</v>
      </c>
      <c r="G93" s="16" t="s">
        <v>375</v>
      </c>
      <c r="H93" s="87">
        <v>21</v>
      </c>
    </row>
    <row r="94" spans="1:8" x14ac:dyDescent="0.25">
      <c r="A94" s="16" t="s">
        <v>309</v>
      </c>
      <c r="B94" s="87">
        <v>70</v>
      </c>
      <c r="D94" s="16" t="s">
        <v>336</v>
      </c>
      <c r="E94" s="87">
        <v>130</v>
      </c>
      <c r="G94" s="16" t="s">
        <v>376</v>
      </c>
      <c r="H94" s="87">
        <v>21</v>
      </c>
    </row>
    <row r="95" spans="1:8" x14ac:dyDescent="0.25">
      <c r="A95" s="16" t="s">
        <v>377</v>
      </c>
      <c r="B95" s="87">
        <v>403.4</v>
      </c>
      <c r="D95" s="16" t="s">
        <v>338</v>
      </c>
      <c r="E95" s="87">
        <v>130</v>
      </c>
      <c r="G95" s="16" t="s">
        <v>378</v>
      </c>
      <c r="H95" s="87">
        <v>21</v>
      </c>
    </row>
    <row r="96" spans="1:8" x14ac:dyDescent="0.25">
      <c r="A96" s="16" t="s">
        <v>310</v>
      </c>
      <c r="B96" s="87">
        <v>70</v>
      </c>
      <c r="D96" s="16" t="s">
        <v>340</v>
      </c>
      <c r="E96" s="87">
        <v>130</v>
      </c>
      <c r="G96" s="16" t="s">
        <v>379</v>
      </c>
      <c r="H96" s="87">
        <v>21</v>
      </c>
    </row>
    <row r="97" spans="1:8" x14ac:dyDescent="0.25">
      <c r="A97" s="16" t="s">
        <v>313</v>
      </c>
      <c r="B97" s="87">
        <v>70</v>
      </c>
      <c r="D97" s="16" t="s">
        <v>342</v>
      </c>
      <c r="E97" s="87">
        <v>130</v>
      </c>
      <c r="G97" s="16" t="s">
        <v>380</v>
      </c>
      <c r="H97" s="87">
        <v>21</v>
      </c>
    </row>
    <row r="98" spans="1:8" x14ac:dyDescent="0.25">
      <c r="A98" s="16" t="s">
        <v>315</v>
      </c>
      <c r="B98" s="87">
        <v>70</v>
      </c>
      <c r="D98" s="16" t="s">
        <v>344</v>
      </c>
      <c r="E98" s="87">
        <v>130</v>
      </c>
      <c r="G98" s="16" t="s">
        <v>381</v>
      </c>
      <c r="H98" s="87">
        <v>21</v>
      </c>
    </row>
    <row r="99" spans="1:8" x14ac:dyDescent="0.25">
      <c r="A99" s="16" t="s">
        <v>318</v>
      </c>
      <c r="B99" s="87">
        <v>70</v>
      </c>
      <c r="D99" s="16" t="s">
        <v>346</v>
      </c>
      <c r="E99" s="87">
        <v>130</v>
      </c>
      <c r="G99" s="16" t="s">
        <v>382</v>
      </c>
      <c r="H99" s="87">
        <v>21</v>
      </c>
    </row>
    <row r="100" spans="1:8" x14ac:dyDescent="0.25">
      <c r="A100" s="16" t="s">
        <v>383</v>
      </c>
      <c r="B100" s="87">
        <v>846.85</v>
      </c>
      <c r="D100" s="16" t="s">
        <v>348</v>
      </c>
      <c r="E100" s="87">
        <v>130</v>
      </c>
      <c r="G100" s="16" t="s">
        <v>384</v>
      </c>
      <c r="H100" s="87">
        <v>21</v>
      </c>
    </row>
    <row r="101" spans="1:8" x14ac:dyDescent="0.25">
      <c r="A101" s="16" t="s">
        <v>320</v>
      </c>
      <c r="B101" s="87">
        <v>70</v>
      </c>
      <c r="D101" s="16" t="s">
        <v>350</v>
      </c>
      <c r="E101" s="87">
        <v>130</v>
      </c>
      <c r="G101" s="16" t="s">
        <v>385</v>
      </c>
      <c r="H101" s="87">
        <v>21</v>
      </c>
    </row>
    <row r="102" spans="1:8" x14ac:dyDescent="0.25">
      <c r="A102" s="16" t="s">
        <v>322</v>
      </c>
      <c r="B102" s="87">
        <v>70</v>
      </c>
      <c r="D102" s="16" t="s">
        <v>352</v>
      </c>
      <c r="E102" s="87">
        <v>130</v>
      </c>
      <c r="G102" s="16" t="s">
        <v>386</v>
      </c>
      <c r="H102" s="87">
        <v>21</v>
      </c>
    </row>
    <row r="103" spans="1:8" x14ac:dyDescent="0.25">
      <c r="A103" s="16" t="s">
        <v>324</v>
      </c>
      <c r="B103" s="87">
        <v>70</v>
      </c>
      <c r="D103" s="16" t="s">
        <v>355</v>
      </c>
      <c r="E103" s="87">
        <v>130</v>
      </c>
      <c r="G103" s="16" t="s">
        <v>387</v>
      </c>
      <c r="H103" s="87">
        <v>21</v>
      </c>
    </row>
    <row r="104" spans="1:8" x14ac:dyDescent="0.25">
      <c r="A104" s="16" t="s">
        <v>388</v>
      </c>
      <c r="B104" s="87">
        <v>270.82</v>
      </c>
      <c r="D104" s="16" t="s">
        <v>356</v>
      </c>
      <c r="E104" s="87">
        <v>130</v>
      </c>
      <c r="G104" s="16" t="s">
        <v>389</v>
      </c>
      <c r="H104" s="87">
        <v>21</v>
      </c>
    </row>
    <row r="105" spans="1:8" x14ac:dyDescent="0.25">
      <c r="A105" s="16" t="s">
        <v>327</v>
      </c>
      <c r="B105" s="87">
        <v>70</v>
      </c>
      <c r="D105" s="16" t="s">
        <v>358</v>
      </c>
      <c r="E105" s="87">
        <v>130</v>
      </c>
      <c r="G105" s="16" t="s">
        <v>390</v>
      </c>
      <c r="H105" s="87">
        <v>21</v>
      </c>
    </row>
    <row r="106" spans="1:8" x14ac:dyDescent="0.25">
      <c r="A106" s="16" t="s">
        <v>391</v>
      </c>
      <c r="B106" s="87">
        <v>328.17</v>
      </c>
      <c r="D106" s="16" t="s">
        <v>361</v>
      </c>
      <c r="E106" s="87">
        <v>130</v>
      </c>
      <c r="G106" s="16" t="s">
        <v>392</v>
      </c>
      <c r="H106" s="87">
        <v>21</v>
      </c>
    </row>
    <row r="107" spans="1:8" x14ac:dyDescent="0.25">
      <c r="A107" s="16" t="s">
        <v>329</v>
      </c>
      <c r="B107" s="87">
        <v>70</v>
      </c>
      <c r="D107" s="16" t="s">
        <v>363</v>
      </c>
      <c r="E107" s="87">
        <v>130</v>
      </c>
      <c r="G107" s="16" t="s">
        <v>393</v>
      </c>
      <c r="H107" s="87">
        <v>21</v>
      </c>
    </row>
    <row r="108" spans="1:8" x14ac:dyDescent="0.25">
      <c r="A108" s="16" t="s">
        <v>331</v>
      </c>
      <c r="B108" s="87">
        <v>70</v>
      </c>
      <c r="D108" s="16" t="s">
        <v>365</v>
      </c>
      <c r="E108" s="87">
        <v>130</v>
      </c>
      <c r="G108" s="16" t="s">
        <v>394</v>
      </c>
      <c r="H108" s="87">
        <v>21</v>
      </c>
    </row>
    <row r="109" spans="1:8" x14ac:dyDescent="0.25">
      <c r="A109" s="16" t="s">
        <v>333</v>
      </c>
      <c r="B109" s="87">
        <v>70</v>
      </c>
      <c r="D109" s="16" t="s">
        <v>366</v>
      </c>
      <c r="E109" s="87">
        <v>130</v>
      </c>
      <c r="G109" s="16" t="s">
        <v>395</v>
      </c>
      <c r="H109" s="87">
        <v>21</v>
      </c>
    </row>
    <row r="110" spans="1:8" x14ac:dyDescent="0.25">
      <c r="A110" s="16" t="s">
        <v>335</v>
      </c>
      <c r="B110" s="87">
        <v>70</v>
      </c>
      <c r="D110" s="16" t="s">
        <v>368</v>
      </c>
      <c r="E110" s="87">
        <v>130</v>
      </c>
      <c r="G110" s="16" t="s">
        <v>396</v>
      </c>
      <c r="H110" s="87">
        <v>21</v>
      </c>
    </row>
    <row r="111" spans="1:8" x14ac:dyDescent="0.25">
      <c r="A111" s="16" t="s">
        <v>337</v>
      </c>
      <c r="B111" s="87">
        <v>70</v>
      </c>
      <c r="D111" s="16" t="s">
        <v>369</v>
      </c>
      <c r="E111" s="87">
        <v>130</v>
      </c>
      <c r="G111" s="16" t="s">
        <v>397</v>
      </c>
      <c r="H111" s="87">
        <v>21</v>
      </c>
    </row>
    <row r="112" spans="1:8" x14ac:dyDescent="0.25">
      <c r="A112" s="16" t="s">
        <v>339</v>
      </c>
      <c r="B112" s="87">
        <v>70</v>
      </c>
      <c r="D112" s="16" t="s">
        <v>370</v>
      </c>
      <c r="E112" s="87">
        <v>130</v>
      </c>
      <c r="G112" s="16" t="s">
        <v>398</v>
      </c>
      <c r="H112" s="87">
        <v>21</v>
      </c>
    </row>
    <row r="113" spans="1:8" x14ac:dyDescent="0.25">
      <c r="A113" s="16" t="s">
        <v>341</v>
      </c>
      <c r="B113" s="87">
        <v>70</v>
      </c>
      <c r="D113" s="16" t="s">
        <v>372</v>
      </c>
      <c r="E113" s="87">
        <v>130</v>
      </c>
      <c r="G113" s="16" t="s">
        <v>399</v>
      </c>
      <c r="H113" s="87">
        <v>21</v>
      </c>
    </row>
    <row r="114" spans="1:8" x14ac:dyDescent="0.25">
      <c r="A114" s="16" t="s">
        <v>400</v>
      </c>
      <c r="B114" s="87">
        <v>269.12</v>
      </c>
      <c r="D114" s="16" t="s">
        <v>373</v>
      </c>
      <c r="E114" s="87">
        <v>130</v>
      </c>
      <c r="G114" s="16" t="s">
        <v>401</v>
      </c>
      <c r="H114" s="87">
        <v>21</v>
      </c>
    </row>
    <row r="115" spans="1:8" x14ac:dyDescent="0.25">
      <c r="A115" s="16" t="s">
        <v>343</v>
      </c>
      <c r="B115" s="87">
        <v>70</v>
      </c>
      <c r="D115" s="16" t="s">
        <v>374</v>
      </c>
      <c r="E115" s="87">
        <v>130</v>
      </c>
      <c r="G115" s="16" t="s">
        <v>402</v>
      </c>
      <c r="H115" s="87">
        <v>21</v>
      </c>
    </row>
    <row r="116" spans="1:8" x14ac:dyDescent="0.25">
      <c r="A116" s="16" t="s">
        <v>345</v>
      </c>
      <c r="B116" s="87">
        <v>70</v>
      </c>
      <c r="D116" s="16" t="s">
        <v>375</v>
      </c>
      <c r="E116" s="87">
        <v>130</v>
      </c>
      <c r="G116" s="16" t="s">
        <v>403</v>
      </c>
      <c r="H116" s="87">
        <v>21</v>
      </c>
    </row>
    <row r="117" spans="1:8" ht="14.4" x14ac:dyDescent="0.3">
      <c r="A117" s="16" t="s">
        <v>347</v>
      </c>
      <c r="B117" s="87">
        <v>70</v>
      </c>
      <c r="D117" s="16" t="s">
        <v>376</v>
      </c>
      <c r="E117" s="87">
        <v>130</v>
      </c>
      <c r="G117" s="91" t="s">
        <v>25</v>
      </c>
      <c r="H117" s="92">
        <f>SUM(H6:H116)</f>
        <v>4961.6000000000004</v>
      </c>
    </row>
    <row r="118" spans="1:8" x14ac:dyDescent="0.25">
      <c r="A118" s="16" t="s">
        <v>349</v>
      </c>
      <c r="B118" s="87">
        <v>70</v>
      </c>
      <c r="D118" s="16" t="s">
        <v>378</v>
      </c>
      <c r="E118" s="87">
        <v>130</v>
      </c>
      <c r="H118" s="82"/>
    </row>
    <row r="119" spans="1:8" x14ac:dyDescent="0.25">
      <c r="A119" s="16" t="s">
        <v>351</v>
      </c>
      <c r="B119" s="87">
        <v>70</v>
      </c>
      <c r="D119" s="16" t="s">
        <v>379</v>
      </c>
      <c r="E119" s="87">
        <v>130</v>
      </c>
      <c r="H119" s="82"/>
    </row>
    <row r="120" spans="1:8" x14ac:dyDescent="0.25">
      <c r="A120" s="16" t="s">
        <v>354</v>
      </c>
      <c r="B120" s="87">
        <v>70</v>
      </c>
      <c r="D120" s="16" t="s">
        <v>380</v>
      </c>
      <c r="E120" s="87">
        <v>130</v>
      </c>
      <c r="H120" s="82"/>
    </row>
    <row r="121" spans="1:8" x14ac:dyDescent="0.25">
      <c r="A121" s="16" t="s">
        <v>311</v>
      </c>
      <c r="B121" s="87">
        <v>49</v>
      </c>
      <c r="D121" s="16" t="s">
        <v>381</v>
      </c>
      <c r="E121" s="87">
        <v>130</v>
      </c>
      <c r="H121" s="82"/>
    </row>
    <row r="122" spans="1:8" x14ac:dyDescent="0.25">
      <c r="A122" s="16" t="s">
        <v>357</v>
      </c>
      <c r="B122" s="87">
        <v>70</v>
      </c>
      <c r="D122" s="16" t="s">
        <v>382</v>
      </c>
      <c r="E122" s="87">
        <v>130</v>
      </c>
      <c r="H122" s="82"/>
    </row>
    <row r="123" spans="1:8" x14ac:dyDescent="0.25">
      <c r="A123" s="16" t="s">
        <v>360</v>
      </c>
      <c r="B123" s="87">
        <v>70</v>
      </c>
      <c r="D123" s="16" t="s">
        <v>384</v>
      </c>
      <c r="E123" s="87">
        <v>130</v>
      </c>
      <c r="H123" s="82"/>
    </row>
    <row r="124" spans="1:8" x14ac:dyDescent="0.25">
      <c r="A124" s="16" t="s">
        <v>253</v>
      </c>
      <c r="B124" s="87">
        <v>1167.98</v>
      </c>
      <c r="D124" s="16" t="s">
        <v>385</v>
      </c>
      <c r="E124" s="87">
        <v>130</v>
      </c>
      <c r="H124" s="82"/>
    </row>
    <row r="125" spans="1:8" x14ac:dyDescent="0.25">
      <c r="A125" s="16" t="s">
        <v>314</v>
      </c>
      <c r="B125" s="87">
        <v>49</v>
      </c>
      <c r="D125" s="16" t="s">
        <v>386</v>
      </c>
      <c r="E125" s="87">
        <v>130</v>
      </c>
      <c r="H125" s="82"/>
    </row>
    <row r="126" spans="1:8" x14ac:dyDescent="0.25">
      <c r="A126" s="16" t="s">
        <v>316</v>
      </c>
      <c r="B126" s="87">
        <v>49</v>
      </c>
      <c r="D126" s="16" t="s">
        <v>387</v>
      </c>
      <c r="E126" s="87">
        <v>130</v>
      </c>
      <c r="H126" s="82"/>
    </row>
    <row r="127" spans="1:8" x14ac:dyDescent="0.25">
      <c r="A127" s="16" t="s">
        <v>319</v>
      </c>
      <c r="B127" s="87">
        <v>49</v>
      </c>
      <c r="D127" s="16" t="s">
        <v>389</v>
      </c>
      <c r="E127" s="87">
        <v>130</v>
      </c>
      <c r="H127" s="82"/>
    </row>
    <row r="128" spans="1:8" x14ac:dyDescent="0.25">
      <c r="A128" s="16" t="s">
        <v>143</v>
      </c>
      <c r="B128" s="87">
        <v>303.96000000000004</v>
      </c>
      <c r="D128" s="16" t="s">
        <v>390</v>
      </c>
      <c r="E128" s="87">
        <v>130</v>
      </c>
      <c r="H128" s="82"/>
    </row>
    <row r="129" spans="1:8" x14ac:dyDescent="0.25">
      <c r="A129" s="16" t="s">
        <v>142</v>
      </c>
      <c r="B129" s="87">
        <v>49</v>
      </c>
      <c r="D129" s="16" t="s">
        <v>392</v>
      </c>
      <c r="E129" s="87">
        <v>130</v>
      </c>
      <c r="H129" s="82"/>
    </row>
    <row r="130" spans="1:8" x14ac:dyDescent="0.25">
      <c r="A130" s="16" t="s">
        <v>259</v>
      </c>
      <c r="B130" s="87">
        <v>348.42</v>
      </c>
      <c r="D130" s="16" t="s">
        <v>393</v>
      </c>
      <c r="E130" s="87">
        <v>130</v>
      </c>
      <c r="H130" s="82"/>
    </row>
    <row r="131" spans="1:8" x14ac:dyDescent="0.25">
      <c r="A131" s="16" t="s">
        <v>323</v>
      </c>
      <c r="B131" s="87">
        <v>49</v>
      </c>
      <c r="D131" s="16" t="s">
        <v>394</v>
      </c>
      <c r="E131" s="87">
        <v>130</v>
      </c>
      <c r="H131" s="82"/>
    </row>
    <row r="132" spans="1:8" x14ac:dyDescent="0.25">
      <c r="A132" s="16" t="s">
        <v>325</v>
      </c>
      <c r="B132" s="87">
        <v>49</v>
      </c>
      <c r="D132" s="16" t="s">
        <v>395</v>
      </c>
      <c r="E132" s="87">
        <v>130</v>
      </c>
      <c r="H132" s="82"/>
    </row>
    <row r="133" spans="1:8" x14ac:dyDescent="0.25">
      <c r="A133" s="16" t="s">
        <v>260</v>
      </c>
      <c r="B133" s="87">
        <v>209.57</v>
      </c>
      <c r="D133" s="16" t="s">
        <v>396</v>
      </c>
      <c r="E133" s="87">
        <v>130</v>
      </c>
      <c r="H133" s="82"/>
    </row>
    <row r="134" spans="1:8" x14ac:dyDescent="0.25">
      <c r="A134" s="16" t="s">
        <v>328</v>
      </c>
      <c r="B134" s="87">
        <v>49</v>
      </c>
      <c r="D134" s="16" t="s">
        <v>397</v>
      </c>
      <c r="E134" s="87">
        <v>130</v>
      </c>
      <c r="H134" s="82"/>
    </row>
    <row r="135" spans="1:8" x14ac:dyDescent="0.25">
      <c r="A135" s="16" t="s">
        <v>258</v>
      </c>
      <c r="B135" s="87">
        <v>396.42</v>
      </c>
      <c r="D135" s="16" t="s">
        <v>398</v>
      </c>
      <c r="E135" s="87">
        <v>130</v>
      </c>
      <c r="H135" s="82"/>
    </row>
    <row r="136" spans="1:8" x14ac:dyDescent="0.25">
      <c r="A136" s="16" t="s">
        <v>330</v>
      </c>
      <c r="B136" s="87">
        <v>49</v>
      </c>
      <c r="D136" s="16" t="s">
        <v>399</v>
      </c>
      <c r="E136" s="87">
        <v>130</v>
      </c>
      <c r="H136" s="82"/>
    </row>
    <row r="137" spans="1:8" x14ac:dyDescent="0.25">
      <c r="A137" s="16" t="s">
        <v>332</v>
      </c>
      <c r="B137" s="87">
        <v>49</v>
      </c>
      <c r="D137" s="16" t="s">
        <v>401</v>
      </c>
      <c r="E137" s="87">
        <v>130</v>
      </c>
      <c r="H137" s="82"/>
    </row>
    <row r="138" spans="1:8" x14ac:dyDescent="0.25">
      <c r="A138" s="16" t="s">
        <v>334</v>
      </c>
      <c r="B138" s="87">
        <v>49</v>
      </c>
      <c r="D138" s="16" t="s">
        <v>402</v>
      </c>
      <c r="E138" s="87">
        <v>130</v>
      </c>
      <c r="H138" s="82"/>
    </row>
    <row r="139" spans="1:8" x14ac:dyDescent="0.25">
      <c r="A139" s="16" t="s">
        <v>336</v>
      </c>
      <c r="B139" s="87">
        <v>49</v>
      </c>
      <c r="D139" s="16" t="s">
        <v>403</v>
      </c>
      <c r="E139" s="87">
        <v>130</v>
      </c>
      <c r="H139" s="82"/>
    </row>
    <row r="140" spans="1:8" x14ac:dyDescent="0.25">
      <c r="A140" s="16" t="s">
        <v>338</v>
      </c>
      <c r="B140" s="87">
        <v>49</v>
      </c>
      <c r="D140" s="16" t="s">
        <v>149</v>
      </c>
      <c r="E140" s="87">
        <v>257.83</v>
      </c>
      <c r="H140" s="82"/>
    </row>
    <row r="141" spans="1:8" x14ac:dyDescent="0.25">
      <c r="A141" s="16" t="s">
        <v>255</v>
      </c>
      <c r="B141" s="87">
        <v>591.83000000000004</v>
      </c>
      <c r="D141" s="16" t="s">
        <v>151</v>
      </c>
      <c r="E141" s="87">
        <v>272.31</v>
      </c>
      <c r="H141" s="82"/>
    </row>
    <row r="142" spans="1:8" x14ac:dyDescent="0.25">
      <c r="A142" s="16" t="s">
        <v>340</v>
      </c>
      <c r="B142" s="87">
        <v>49</v>
      </c>
      <c r="D142" s="16" t="s">
        <v>170</v>
      </c>
      <c r="E142" s="87">
        <v>278.64999999999998</v>
      </c>
      <c r="H142" s="82"/>
    </row>
    <row r="143" spans="1:8" x14ac:dyDescent="0.25">
      <c r="A143" s="16" t="s">
        <v>342</v>
      </c>
      <c r="B143" s="87">
        <v>49</v>
      </c>
      <c r="D143" s="16" t="s">
        <v>162</v>
      </c>
      <c r="E143" s="87">
        <v>316.48</v>
      </c>
      <c r="H143" s="82"/>
    </row>
    <row r="144" spans="1:8" x14ac:dyDescent="0.25">
      <c r="A144" s="16" t="s">
        <v>344</v>
      </c>
      <c r="B144" s="87">
        <v>49</v>
      </c>
      <c r="D144" s="16" t="s">
        <v>300</v>
      </c>
      <c r="E144" s="87">
        <v>321.8</v>
      </c>
      <c r="H144" s="82"/>
    </row>
    <row r="145" spans="1:8" x14ac:dyDescent="0.25">
      <c r="A145" s="16" t="s">
        <v>346</v>
      </c>
      <c r="B145" s="87">
        <v>49</v>
      </c>
      <c r="D145" s="16" t="s">
        <v>364</v>
      </c>
      <c r="E145" s="87">
        <v>332.17</v>
      </c>
      <c r="H145" s="82"/>
    </row>
    <row r="146" spans="1:8" x14ac:dyDescent="0.25">
      <c r="A146" s="16" t="s">
        <v>348</v>
      </c>
      <c r="B146" s="87">
        <v>49</v>
      </c>
      <c r="D146" s="16" t="s">
        <v>274</v>
      </c>
      <c r="E146" s="87">
        <v>334.49</v>
      </c>
      <c r="H146" s="82"/>
    </row>
    <row r="147" spans="1:8" x14ac:dyDescent="0.25">
      <c r="A147" s="16" t="s">
        <v>350</v>
      </c>
      <c r="B147" s="87">
        <v>49</v>
      </c>
      <c r="D147" s="16" t="s">
        <v>166</v>
      </c>
      <c r="E147" s="87">
        <v>344.91999999999996</v>
      </c>
      <c r="H147" s="82"/>
    </row>
    <row r="148" spans="1:8" x14ac:dyDescent="0.25">
      <c r="A148" s="16" t="s">
        <v>352</v>
      </c>
      <c r="B148" s="87">
        <v>49</v>
      </c>
      <c r="D148" s="16" t="s">
        <v>272</v>
      </c>
      <c r="E148" s="87">
        <v>347.47</v>
      </c>
      <c r="H148" s="82"/>
    </row>
    <row r="149" spans="1:8" x14ac:dyDescent="0.25">
      <c r="A149" s="16" t="s">
        <v>355</v>
      </c>
      <c r="B149" s="87">
        <v>49</v>
      </c>
      <c r="D149" s="16" t="s">
        <v>317</v>
      </c>
      <c r="E149" s="87">
        <v>378.14</v>
      </c>
      <c r="H149" s="82"/>
    </row>
    <row r="150" spans="1:8" x14ac:dyDescent="0.25">
      <c r="A150" s="16" t="s">
        <v>356</v>
      </c>
      <c r="B150" s="87">
        <v>49</v>
      </c>
      <c r="D150" s="16" t="s">
        <v>367</v>
      </c>
      <c r="E150" s="87">
        <v>394.29</v>
      </c>
      <c r="H150" s="82"/>
    </row>
    <row r="151" spans="1:8" x14ac:dyDescent="0.25">
      <c r="A151" s="16" t="s">
        <v>358</v>
      </c>
      <c r="B151" s="87">
        <v>49</v>
      </c>
      <c r="D151" s="16" t="s">
        <v>270</v>
      </c>
      <c r="E151" s="87">
        <v>396.39</v>
      </c>
      <c r="H151" s="82"/>
    </row>
    <row r="152" spans="1:8" x14ac:dyDescent="0.25">
      <c r="A152" s="16" t="s">
        <v>361</v>
      </c>
      <c r="B152" s="87">
        <v>49</v>
      </c>
      <c r="D152" s="16" t="s">
        <v>353</v>
      </c>
      <c r="E152" s="87">
        <v>439.79</v>
      </c>
      <c r="H152" s="82"/>
    </row>
    <row r="153" spans="1:8" x14ac:dyDescent="0.25">
      <c r="A153" s="16" t="s">
        <v>363</v>
      </c>
      <c r="B153" s="87">
        <v>49</v>
      </c>
      <c r="D153" s="16" t="s">
        <v>326</v>
      </c>
      <c r="E153" s="87">
        <v>443.03</v>
      </c>
      <c r="H153" s="82"/>
    </row>
    <row r="154" spans="1:8" x14ac:dyDescent="0.25">
      <c r="A154" s="16" t="s">
        <v>365</v>
      </c>
      <c r="B154" s="87">
        <v>49</v>
      </c>
      <c r="D154" s="16" t="s">
        <v>400</v>
      </c>
      <c r="E154" s="87">
        <v>499.78</v>
      </c>
      <c r="H154" s="82"/>
    </row>
    <row r="155" spans="1:8" x14ac:dyDescent="0.25">
      <c r="A155" s="16" t="s">
        <v>366</v>
      </c>
      <c r="B155" s="87">
        <v>49</v>
      </c>
      <c r="D155" s="16" t="s">
        <v>158</v>
      </c>
      <c r="E155" s="87">
        <v>500.74</v>
      </c>
      <c r="H155" s="82"/>
    </row>
    <row r="156" spans="1:8" x14ac:dyDescent="0.25">
      <c r="A156" s="16" t="s">
        <v>368</v>
      </c>
      <c r="B156" s="87">
        <v>49</v>
      </c>
      <c r="D156" s="16" t="s">
        <v>388</v>
      </c>
      <c r="E156" s="87">
        <v>502.95</v>
      </c>
      <c r="H156" s="82"/>
    </row>
    <row r="157" spans="1:8" x14ac:dyDescent="0.25">
      <c r="A157" s="16" t="s">
        <v>369</v>
      </c>
      <c r="B157" s="87">
        <v>49</v>
      </c>
      <c r="D157" s="16" t="s">
        <v>268</v>
      </c>
      <c r="E157" s="87">
        <v>502.96000000000004</v>
      </c>
      <c r="H157" s="82"/>
    </row>
    <row r="158" spans="1:8" x14ac:dyDescent="0.25">
      <c r="A158" s="16" t="s">
        <v>370</v>
      </c>
      <c r="B158" s="87">
        <v>49</v>
      </c>
      <c r="D158" s="16" t="s">
        <v>266</v>
      </c>
      <c r="E158" s="87">
        <v>515.81999999999994</v>
      </c>
      <c r="H158" s="82"/>
    </row>
    <row r="159" spans="1:8" x14ac:dyDescent="0.25">
      <c r="A159" s="16" t="s">
        <v>372</v>
      </c>
      <c r="B159" s="87">
        <v>49</v>
      </c>
      <c r="D159" s="16" t="s">
        <v>264</v>
      </c>
      <c r="E159" s="87">
        <v>531.77</v>
      </c>
      <c r="H159" s="82"/>
    </row>
    <row r="160" spans="1:8" x14ac:dyDescent="0.25">
      <c r="A160" s="16" t="s">
        <v>373</v>
      </c>
      <c r="B160" s="87">
        <v>49</v>
      </c>
      <c r="D160" s="16" t="s">
        <v>262</v>
      </c>
      <c r="E160" s="87">
        <v>554.05999999999995</v>
      </c>
      <c r="H160" s="82"/>
    </row>
    <row r="161" spans="1:8" x14ac:dyDescent="0.25">
      <c r="A161" s="16" t="s">
        <v>374</v>
      </c>
      <c r="B161" s="87">
        <v>49</v>
      </c>
      <c r="D161" s="16" t="s">
        <v>260</v>
      </c>
      <c r="E161" s="87">
        <v>556</v>
      </c>
      <c r="H161" s="82"/>
    </row>
    <row r="162" spans="1:8" x14ac:dyDescent="0.25">
      <c r="A162" s="16" t="s">
        <v>268</v>
      </c>
      <c r="B162" s="87">
        <v>189.58</v>
      </c>
      <c r="D162" s="16" t="s">
        <v>160</v>
      </c>
      <c r="E162" s="87">
        <v>557.61</v>
      </c>
      <c r="H162" s="82"/>
    </row>
    <row r="163" spans="1:8" x14ac:dyDescent="0.25">
      <c r="A163" s="16" t="s">
        <v>375</v>
      </c>
      <c r="B163" s="87">
        <v>49</v>
      </c>
      <c r="D163" s="16" t="s">
        <v>371</v>
      </c>
      <c r="E163" s="87">
        <v>598</v>
      </c>
      <c r="H163" s="82"/>
    </row>
    <row r="164" spans="1:8" x14ac:dyDescent="0.25">
      <c r="A164" s="16" t="s">
        <v>376</v>
      </c>
      <c r="B164" s="87">
        <v>49</v>
      </c>
      <c r="D164" s="16" t="s">
        <v>391</v>
      </c>
      <c r="E164" s="87">
        <v>609.47</v>
      </c>
      <c r="H164" s="82"/>
    </row>
    <row r="165" spans="1:8" x14ac:dyDescent="0.25">
      <c r="A165" s="16" t="s">
        <v>378</v>
      </c>
      <c r="B165" s="87">
        <v>49</v>
      </c>
      <c r="D165" s="16" t="s">
        <v>154</v>
      </c>
      <c r="E165" s="87">
        <v>657.4</v>
      </c>
      <c r="H165" s="82"/>
    </row>
    <row r="166" spans="1:8" x14ac:dyDescent="0.25">
      <c r="A166" s="16" t="s">
        <v>254</v>
      </c>
      <c r="B166" s="87">
        <v>600.25</v>
      </c>
      <c r="D166" s="16" t="s">
        <v>150</v>
      </c>
      <c r="E166" s="87">
        <v>710.72</v>
      </c>
      <c r="H166" s="82"/>
    </row>
    <row r="167" spans="1:8" x14ac:dyDescent="0.25">
      <c r="A167" s="16" t="s">
        <v>379</v>
      </c>
      <c r="B167" s="87">
        <v>49</v>
      </c>
      <c r="D167" s="16" t="s">
        <v>377</v>
      </c>
      <c r="E167" s="87">
        <v>749.17</v>
      </c>
      <c r="H167" s="82"/>
    </row>
    <row r="168" spans="1:8" x14ac:dyDescent="0.25">
      <c r="A168" s="16" t="s">
        <v>380</v>
      </c>
      <c r="B168" s="87">
        <v>49</v>
      </c>
      <c r="D168" s="16" t="s">
        <v>171</v>
      </c>
      <c r="E168" s="87">
        <v>789.54</v>
      </c>
      <c r="H168" s="82"/>
    </row>
    <row r="169" spans="1:8" x14ac:dyDescent="0.25">
      <c r="A169" s="16" t="s">
        <v>381</v>
      </c>
      <c r="B169" s="87">
        <v>49</v>
      </c>
      <c r="D169" s="16" t="s">
        <v>143</v>
      </c>
      <c r="E169" s="87">
        <v>806.42000000000007</v>
      </c>
      <c r="H169" s="82"/>
    </row>
    <row r="170" spans="1:8" x14ac:dyDescent="0.25">
      <c r="A170" s="16" t="s">
        <v>270</v>
      </c>
      <c r="B170" s="87">
        <v>149.41</v>
      </c>
      <c r="D170" s="16" t="s">
        <v>159</v>
      </c>
      <c r="E170" s="87">
        <v>811.08</v>
      </c>
      <c r="H170" s="82"/>
    </row>
    <row r="171" spans="1:8" x14ac:dyDescent="0.25">
      <c r="A171" s="16" t="s">
        <v>382</v>
      </c>
      <c r="B171" s="87">
        <v>49</v>
      </c>
      <c r="D171" s="16" t="s">
        <v>359</v>
      </c>
      <c r="E171" s="87">
        <v>821.64</v>
      </c>
      <c r="H171" s="82"/>
    </row>
    <row r="172" spans="1:8" x14ac:dyDescent="0.25">
      <c r="A172" s="16" t="s">
        <v>384</v>
      </c>
      <c r="B172" s="87">
        <v>49</v>
      </c>
      <c r="D172" s="16" t="s">
        <v>312</v>
      </c>
      <c r="E172" s="87">
        <v>824.3599999999999</v>
      </c>
      <c r="H172" s="82"/>
    </row>
    <row r="173" spans="1:8" x14ac:dyDescent="0.25">
      <c r="A173" s="16" t="s">
        <v>385</v>
      </c>
      <c r="B173" s="87">
        <v>49</v>
      </c>
      <c r="D173" s="16" t="s">
        <v>163</v>
      </c>
      <c r="E173" s="87">
        <v>878.32</v>
      </c>
      <c r="H173" s="82"/>
    </row>
    <row r="174" spans="1:8" x14ac:dyDescent="0.25">
      <c r="A174" s="16" t="s">
        <v>386</v>
      </c>
      <c r="B174" s="87">
        <v>49</v>
      </c>
      <c r="D174" s="16" t="s">
        <v>259</v>
      </c>
      <c r="E174" s="87">
        <v>924.39</v>
      </c>
      <c r="H174" s="82"/>
    </row>
    <row r="175" spans="1:8" x14ac:dyDescent="0.25">
      <c r="A175" s="16" t="s">
        <v>387</v>
      </c>
      <c r="B175" s="87">
        <v>49</v>
      </c>
      <c r="D175" s="16" t="s">
        <v>362</v>
      </c>
      <c r="E175" s="87">
        <v>926.72</v>
      </c>
      <c r="H175" s="82"/>
    </row>
    <row r="176" spans="1:8" x14ac:dyDescent="0.25">
      <c r="A176" s="16" t="s">
        <v>389</v>
      </c>
      <c r="B176" s="87">
        <v>49</v>
      </c>
      <c r="D176" s="16" t="s">
        <v>172</v>
      </c>
      <c r="E176" s="87">
        <v>999.06</v>
      </c>
      <c r="H176" s="82"/>
    </row>
    <row r="177" spans="1:8" x14ac:dyDescent="0.25">
      <c r="A177" s="16" t="s">
        <v>390</v>
      </c>
      <c r="B177" s="87">
        <v>49</v>
      </c>
      <c r="D177" s="16" t="s">
        <v>173</v>
      </c>
      <c r="E177" s="87">
        <v>1012.01</v>
      </c>
      <c r="H177" s="82"/>
    </row>
    <row r="178" spans="1:8" x14ac:dyDescent="0.25">
      <c r="A178" s="16" t="s">
        <v>392</v>
      </c>
      <c r="B178" s="87">
        <v>49</v>
      </c>
      <c r="D178" s="16" t="s">
        <v>258</v>
      </c>
      <c r="E178" s="87">
        <v>1051.73</v>
      </c>
      <c r="H178" s="82"/>
    </row>
    <row r="179" spans="1:8" x14ac:dyDescent="0.25">
      <c r="A179" s="16" t="s">
        <v>393</v>
      </c>
      <c r="B179" s="87">
        <v>49</v>
      </c>
      <c r="D179" s="16" t="s">
        <v>257</v>
      </c>
      <c r="E179" s="87">
        <v>1276.57</v>
      </c>
      <c r="H179" s="82"/>
    </row>
    <row r="180" spans="1:8" x14ac:dyDescent="0.25">
      <c r="A180" s="16" t="s">
        <v>394</v>
      </c>
      <c r="B180" s="87">
        <v>49</v>
      </c>
      <c r="D180" s="16" t="s">
        <v>169</v>
      </c>
      <c r="E180" s="87">
        <v>1345.4</v>
      </c>
      <c r="H180" s="82"/>
    </row>
    <row r="181" spans="1:8" x14ac:dyDescent="0.25">
      <c r="A181" s="16" t="s">
        <v>395</v>
      </c>
      <c r="B181" s="87">
        <v>49</v>
      </c>
      <c r="D181" s="16" t="s">
        <v>256</v>
      </c>
      <c r="E181" s="87">
        <v>1349.11</v>
      </c>
      <c r="H181" s="82"/>
    </row>
    <row r="182" spans="1:8" x14ac:dyDescent="0.25">
      <c r="A182" s="16" t="s">
        <v>396</v>
      </c>
      <c r="B182" s="87">
        <v>49</v>
      </c>
      <c r="D182" s="16" t="s">
        <v>321</v>
      </c>
      <c r="E182" s="87">
        <v>1491.75</v>
      </c>
      <c r="H182" s="82"/>
    </row>
    <row r="183" spans="1:8" x14ac:dyDescent="0.25">
      <c r="A183" s="16" t="s">
        <v>397</v>
      </c>
      <c r="B183" s="87">
        <v>49</v>
      </c>
      <c r="D183" s="16" t="s">
        <v>255</v>
      </c>
      <c r="E183" s="87">
        <v>1570.15</v>
      </c>
      <c r="H183" s="82"/>
    </row>
    <row r="184" spans="1:8" x14ac:dyDescent="0.25">
      <c r="A184" s="16" t="s">
        <v>398</v>
      </c>
      <c r="B184" s="87">
        <v>49</v>
      </c>
      <c r="D184" s="16" t="s">
        <v>383</v>
      </c>
      <c r="E184" s="87">
        <v>1572.72</v>
      </c>
      <c r="H184" s="82"/>
    </row>
    <row r="185" spans="1:8" x14ac:dyDescent="0.25">
      <c r="A185" s="16" t="s">
        <v>399</v>
      </c>
      <c r="B185" s="87">
        <v>49</v>
      </c>
      <c r="D185" s="16" t="s">
        <v>254</v>
      </c>
      <c r="E185" s="87">
        <v>1592.5</v>
      </c>
      <c r="H185" s="82"/>
    </row>
    <row r="186" spans="1:8" x14ac:dyDescent="0.25">
      <c r="A186" s="16" t="s">
        <v>401</v>
      </c>
      <c r="B186" s="87">
        <v>49</v>
      </c>
      <c r="D186" s="16" t="s">
        <v>167</v>
      </c>
      <c r="E186" s="87">
        <v>2287.71</v>
      </c>
      <c r="H186" s="82"/>
    </row>
    <row r="187" spans="1:8" x14ac:dyDescent="0.25">
      <c r="A187" s="16" t="s">
        <v>402</v>
      </c>
      <c r="B187" s="87">
        <v>49</v>
      </c>
      <c r="D187" s="16" t="s">
        <v>253</v>
      </c>
      <c r="E187" s="87">
        <v>3098.72</v>
      </c>
      <c r="H187" s="82"/>
    </row>
    <row r="188" spans="1:8" x14ac:dyDescent="0.25">
      <c r="A188" s="16" t="s">
        <v>403</v>
      </c>
      <c r="B188" s="87">
        <v>49</v>
      </c>
      <c r="D188" s="16" t="s">
        <v>161</v>
      </c>
      <c r="E188" s="87">
        <v>3640</v>
      </c>
      <c r="H188" s="82"/>
    </row>
    <row r="189" spans="1:8" ht="14.4" x14ac:dyDescent="0.3">
      <c r="A189" s="88" t="s">
        <v>25</v>
      </c>
      <c r="B189" s="89">
        <f>SUM(B6:B188)</f>
        <v>26983.099999999995</v>
      </c>
      <c r="C189" s="90"/>
      <c r="D189" s="88" t="s">
        <v>25</v>
      </c>
      <c r="E189" s="89">
        <f>SUM(E6:E188)</f>
        <v>59394.110000000015</v>
      </c>
      <c r="F189" s="90"/>
    </row>
    <row r="190" spans="1:8" x14ac:dyDescent="0.25">
      <c r="B190" s="82"/>
      <c r="E190" s="82"/>
    </row>
    <row r="191" spans="1:8" ht="24.6" customHeight="1" x14ac:dyDescent="0.25">
      <c r="A191" s="93" t="s">
        <v>85</v>
      </c>
      <c r="B191" s="19">
        <f>B189</f>
        <v>26983.099999999995</v>
      </c>
    </row>
    <row r="192" spans="1:8" ht="21.6" customHeight="1" x14ac:dyDescent="0.25">
      <c r="A192" s="18" t="s">
        <v>84</v>
      </c>
      <c r="B192" s="19">
        <f>E189</f>
        <v>59394.110000000015</v>
      </c>
    </row>
    <row r="193" spans="1:2" x14ac:dyDescent="0.25">
      <c r="A193" s="93" t="s">
        <v>404</v>
      </c>
      <c r="B193" s="19">
        <f>H117</f>
        <v>4961.6000000000004</v>
      </c>
    </row>
    <row r="194" spans="1:2" ht="27" customHeight="1" x14ac:dyDescent="0.25">
      <c r="A194" s="94" t="s">
        <v>141</v>
      </c>
      <c r="B194" s="17">
        <f>SUM(B191:B193)</f>
        <v>91338.810000000012</v>
      </c>
    </row>
  </sheetData>
  <mergeCells count="2">
    <mergeCell ref="A1:H1"/>
    <mergeCell ref="A2:H2"/>
  </mergeCells>
  <pageMargins left="0.7" right="0.7" top="0.75" bottom="0.75" header="0.3" footer="0.3"/>
  <pageSetup paperSize="9" scale="95" fitToHeight="0" orientation="portrait" r:id="rId1"/>
  <rowBreaks count="3" manualBreakCount="3">
    <brk id="57" max="16383" man="1"/>
    <brk id="117" max="16383" man="1"/>
    <brk id="17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C29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13.109375" style="8" bestFit="1" customWidth="1"/>
    <col min="2" max="2" width="59.88671875" style="8" bestFit="1" customWidth="1"/>
    <col min="3" max="3" width="18" style="117" bestFit="1" customWidth="1"/>
    <col min="4" max="16384" width="8.88671875" style="8"/>
  </cols>
  <sheetData>
    <row r="1" spans="1:3" x14ac:dyDescent="0.25">
      <c r="B1" s="69" t="s">
        <v>174</v>
      </c>
    </row>
    <row r="3" spans="1:3" x14ac:dyDescent="0.25">
      <c r="A3" s="68" t="s">
        <v>175</v>
      </c>
      <c r="B3" s="70" t="s">
        <v>176</v>
      </c>
      <c r="C3" s="113">
        <v>1679055.2899999998</v>
      </c>
    </row>
    <row r="4" spans="1:3" x14ac:dyDescent="0.25">
      <c r="A4" s="8" t="s">
        <v>177</v>
      </c>
      <c r="B4" s="8" t="s">
        <v>178</v>
      </c>
      <c r="C4" s="117">
        <v>2000</v>
      </c>
    </row>
    <row r="5" spans="1:3" x14ac:dyDescent="0.25">
      <c r="A5" s="8" t="s">
        <v>177</v>
      </c>
      <c r="B5" s="8" t="s">
        <v>179</v>
      </c>
      <c r="C5" s="117">
        <v>1257627</v>
      </c>
    </row>
    <row r="6" spans="1:3" x14ac:dyDescent="0.25">
      <c r="A6" s="8" t="s">
        <v>180</v>
      </c>
      <c r="B6" s="8" t="s">
        <v>179</v>
      </c>
      <c r="C6" s="117">
        <v>287321.38</v>
      </c>
    </row>
    <row r="7" spans="1:3" x14ac:dyDescent="0.25">
      <c r="A7" s="8" t="s">
        <v>181</v>
      </c>
      <c r="B7" s="8" t="s">
        <v>179</v>
      </c>
      <c r="C7" s="117">
        <v>3050</v>
      </c>
    </row>
    <row r="8" spans="1:3" x14ac:dyDescent="0.25">
      <c r="A8" s="116">
        <v>200200</v>
      </c>
      <c r="B8" s="8" t="s">
        <v>179</v>
      </c>
      <c r="C8" s="117">
        <v>45560.47</v>
      </c>
    </row>
    <row r="9" spans="1:3" x14ac:dyDescent="0.25">
      <c r="A9" s="8" t="s">
        <v>182</v>
      </c>
      <c r="B9" s="8" t="s">
        <v>179</v>
      </c>
      <c r="C9" s="117">
        <v>83496.440000000017</v>
      </c>
    </row>
    <row r="10" spans="1:3" x14ac:dyDescent="0.25">
      <c r="B10" s="70" t="s">
        <v>183</v>
      </c>
      <c r="C10" s="113">
        <v>338675.71</v>
      </c>
    </row>
    <row r="11" spans="1:3" x14ac:dyDescent="0.25">
      <c r="A11" s="8" t="s">
        <v>177</v>
      </c>
      <c r="B11" s="8" t="s">
        <v>184</v>
      </c>
      <c r="C11" s="117">
        <v>3194.3599999999997</v>
      </c>
    </row>
    <row r="12" spans="1:3" x14ac:dyDescent="0.25">
      <c r="A12" s="8" t="s">
        <v>181</v>
      </c>
      <c r="B12" s="8" t="s">
        <v>184</v>
      </c>
      <c r="C12" s="117">
        <v>5300</v>
      </c>
    </row>
    <row r="13" spans="1:3" x14ac:dyDescent="0.25">
      <c r="A13" s="8" t="s">
        <v>182</v>
      </c>
      <c r="B13" s="8" t="s">
        <v>184</v>
      </c>
      <c r="C13" s="117">
        <v>171000</v>
      </c>
    </row>
    <row r="14" spans="1:3" x14ac:dyDescent="0.25">
      <c r="A14" s="8" t="s">
        <v>185</v>
      </c>
      <c r="B14" s="8" t="s">
        <v>186</v>
      </c>
      <c r="C14" s="117">
        <v>6.42</v>
      </c>
    </row>
    <row r="15" spans="1:3" x14ac:dyDescent="0.25">
      <c r="A15" s="116">
        <v>100000</v>
      </c>
      <c r="B15" s="8" t="s">
        <v>187</v>
      </c>
      <c r="C15" s="117">
        <v>8672</v>
      </c>
    </row>
    <row r="16" spans="1:3" x14ac:dyDescent="0.25">
      <c r="A16" s="116">
        <v>100000</v>
      </c>
      <c r="B16" s="8" t="s">
        <v>188</v>
      </c>
      <c r="C16" s="117">
        <v>24648.15</v>
      </c>
    </row>
    <row r="17" spans="1:3" x14ac:dyDescent="0.25">
      <c r="A17" s="116">
        <v>100000</v>
      </c>
      <c r="B17" s="8" t="s">
        <v>189</v>
      </c>
      <c r="C17" s="117">
        <v>3328.64</v>
      </c>
    </row>
    <row r="18" spans="1:3" x14ac:dyDescent="0.25">
      <c r="A18" s="116">
        <v>200200</v>
      </c>
      <c r="B18" s="8" t="s">
        <v>189</v>
      </c>
      <c r="C18" s="117">
        <v>26200</v>
      </c>
    </row>
    <row r="19" spans="1:3" x14ac:dyDescent="0.25">
      <c r="A19" s="8" t="s">
        <v>180</v>
      </c>
      <c r="B19" s="8" t="s">
        <v>189</v>
      </c>
      <c r="C19" s="117">
        <v>69</v>
      </c>
    </row>
    <row r="20" spans="1:3" x14ac:dyDescent="0.25">
      <c r="A20" s="8" t="s">
        <v>185</v>
      </c>
      <c r="B20" s="8" t="s">
        <v>190</v>
      </c>
      <c r="C20" s="117">
        <v>71787.02</v>
      </c>
    </row>
    <row r="21" spans="1:3" x14ac:dyDescent="0.25">
      <c r="A21" s="8" t="s">
        <v>185</v>
      </c>
      <c r="B21" s="8" t="s">
        <v>189</v>
      </c>
      <c r="C21" s="117">
        <v>24470.120000000003</v>
      </c>
    </row>
    <row r="22" spans="1:3" x14ac:dyDescent="0.25">
      <c r="A22" s="8" t="s">
        <v>185</v>
      </c>
      <c r="B22" s="8" t="s">
        <v>795</v>
      </c>
      <c r="C22" s="117">
        <v>0</v>
      </c>
    </row>
    <row r="23" spans="1:3" x14ac:dyDescent="0.25">
      <c r="B23" s="70" t="s">
        <v>191</v>
      </c>
      <c r="C23" s="71">
        <v>0</v>
      </c>
    </row>
    <row r="24" spans="1:3" x14ac:dyDescent="0.25">
      <c r="A24" s="116"/>
      <c r="B24" s="8" t="s">
        <v>192</v>
      </c>
      <c r="C24" s="117">
        <v>0</v>
      </c>
    </row>
    <row r="25" spans="1:3" x14ac:dyDescent="0.25">
      <c r="A25" s="116"/>
      <c r="B25" s="70" t="s">
        <v>193</v>
      </c>
      <c r="C25" s="71">
        <v>0</v>
      </c>
    </row>
    <row r="26" spans="1:3" x14ac:dyDescent="0.25">
      <c r="A26" s="116"/>
      <c r="B26" s="8" t="s">
        <v>194</v>
      </c>
      <c r="C26" s="117">
        <v>0</v>
      </c>
    </row>
    <row r="27" spans="1:3" x14ac:dyDescent="0.25">
      <c r="A27" s="116"/>
      <c r="B27" s="70" t="s">
        <v>195</v>
      </c>
      <c r="C27" s="71">
        <v>0</v>
      </c>
    </row>
    <row r="28" spans="1:3" x14ac:dyDescent="0.25">
      <c r="A28" s="116"/>
      <c r="B28" s="8" t="s">
        <v>196</v>
      </c>
      <c r="C28" s="117">
        <v>0</v>
      </c>
    </row>
    <row r="29" spans="1:3" x14ac:dyDescent="0.25">
      <c r="A29" s="116"/>
    </row>
  </sheetData>
  <pageMargins left="0.7" right="0.7" top="0.75" bottom="0.75" header="0.3" footer="0.3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C57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8.88671875" style="8"/>
    <col min="2" max="2" width="42.5546875" style="8" bestFit="1" customWidth="1"/>
    <col min="3" max="3" width="17" style="117" bestFit="1" customWidth="1"/>
    <col min="4" max="16384" width="8.88671875" style="8"/>
  </cols>
  <sheetData>
    <row r="1" spans="1:3" x14ac:dyDescent="0.25">
      <c r="B1" s="69" t="s">
        <v>197</v>
      </c>
    </row>
    <row r="4" spans="1:3" x14ac:dyDescent="0.25">
      <c r="B4" s="70" t="s">
        <v>198</v>
      </c>
      <c r="C4" s="113">
        <v>31975.590000000004</v>
      </c>
    </row>
    <row r="5" spans="1:3" x14ac:dyDescent="0.25">
      <c r="A5" s="8" t="s">
        <v>185</v>
      </c>
      <c r="B5" s="8" t="s">
        <v>199</v>
      </c>
      <c r="C5" s="117">
        <v>15466.420000000002</v>
      </c>
    </row>
    <row r="6" spans="1:3" x14ac:dyDescent="0.25">
      <c r="A6" s="8" t="s">
        <v>185</v>
      </c>
      <c r="B6" s="8" t="s">
        <v>200</v>
      </c>
      <c r="C6" s="117">
        <v>5199.97</v>
      </c>
    </row>
    <row r="7" spans="1:3" x14ac:dyDescent="0.25">
      <c r="A7" s="8" t="s">
        <v>185</v>
      </c>
      <c r="B7" s="8" t="s">
        <v>796</v>
      </c>
      <c r="C7" s="117">
        <v>416</v>
      </c>
    </row>
    <row r="8" spans="1:3" x14ac:dyDescent="0.25">
      <c r="A8" s="8" t="s">
        <v>185</v>
      </c>
      <c r="B8" s="8" t="s">
        <v>201</v>
      </c>
      <c r="C8" s="117">
        <v>2080</v>
      </c>
    </row>
    <row r="9" spans="1:3" x14ac:dyDescent="0.25">
      <c r="A9" s="8" t="s">
        <v>185</v>
      </c>
      <c r="B9" s="8" t="s">
        <v>202</v>
      </c>
      <c r="C9" s="117">
        <v>8813.2000000000007</v>
      </c>
    </row>
    <row r="10" spans="1:3" x14ac:dyDescent="0.25">
      <c r="B10" s="70" t="s">
        <v>203</v>
      </c>
      <c r="C10" s="113">
        <v>1519441.19</v>
      </c>
    </row>
    <row r="11" spans="1:3" x14ac:dyDescent="0.25">
      <c r="B11" s="8" t="s">
        <v>204</v>
      </c>
      <c r="C11" s="117">
        <v>963270.94</v>
      </c>
    </row>
    <row r="12" spans="1:3" x14ac:dyDescent="0.25">
      <c r="A12" s="8" t="s">
        <v>185</v>
      </c>
      <c r="B12" s="8" t="s">
        <v>205</v>
      </c>
      <c r="C12" s="117">
        <v>839500.82</v>
      </c>
    </row>
    <row r="13" spans="1:3" x14ac:dyDescent="0.25">
      <c r="A13" s="8" t="s">
        <v>185</v>
      </c>
      <c r="B13" s="8" t="s">
        <v>206</v>
      </c>
      <c r="C13" s="117">
        <v>6744.12</v>
      </c>
    </row>
    <row r="14" spans="1:3" x14ac:dyDescent="0.25">
      <c r="A14" s="8" t="s">
        <v>185</v>
      </c>
      <c r="B14" s="8" t="s">
        <v>207</v>
      </c>
      <c r="C14" s="117">
        <v>117026</v>
      </c>
    </row>
    <row r="15" spans="1:3" x14ac:dyDescent="0.25">
      <c r="B15" s="8" t="s">
        <v>208</v>
      </c>
      <c r="C15" s="117">
        <v>317191.74</v>
      </c>
    </row>
    <row r="16" spans="1:3" x14ac:dyDescent="0.25">
      <c r="A16" s="8" t="s">
        <v>185</v>
      </c>
      <c r="B16" s="8" t="s">
        <v>209</v>
      </c>
      <c r="C16" s="117">
        <v>314394.94</v>
      </c>
    </row>
    <row r="17" spans="1:3" x14ac:dyDescent="0.25">
      <c r="A17" s="8" t="s">
        <v>185</v>
      </c>
      <c r="B17" s="8" t="s">
        <v>210</v>
      </c>
      <c r="C17" s="117">
        <v>2796.7999999999997</v>
      </c>
    </row>
    <row r="18" spans="1:3" x14ac:dyDescent="0.25">
      <c r="B18" s="8" t="s">
        <v>211</v>
      </c>
      <c r="C18" s="117">
        <v>79233.509999999995</v>
      </c>
    </row>
    <row r="19" spans="1:3" x14ac:dyDescent="0.25">
      <c r="A19" s="8" t="s">
        <v>185</v>
      </c>
      <c r="B19" s="8" t="s">
        <v>212</v>
      </c>
      <c r="C19" s="117">
        <v>70293.539999999994</v>
      </c>
    </row>
    <row r="20" spans="1:3" x14ac:dyDescent="0.25">
      <c r="A20" s="8" t="s">
        <v>185</v>
      </c>
      <c r="B20" s="8" t="s">
        <v>213</v>
      </c>
      <c r="C20" s="117">
        <v>8939.9699999999993</v>
      </c>
    </row>
    <row r="21" spans="1:3" x14ac:dyDescent="0.25">
      <c r="B21" s="8" t="s">
        <v>214</v>
      </c>
      <c r="C21" s="117">
        <v>159745</v>
      </c>
    </row>
    <row r="22" spans="1:3" x14ac:dyDescent="0.25">
      <c r="A22" s="8" t="s">
        <v>185</v>
      </c>
      <c r="B22" s="8" t="s">
        <v>215</v>
      </c>
      <c r="C22" s="117">
        <v>2037.4199999999998</v>
      </c>
    </row>
    <row r="23" spans="1:3" x14ac:dyDescent="0.25">
      <c r="A23" s="8" t="s">
        <v>185</v>
      </c>
      <c r="B23" s="8" t="s">
        <v>216</v>
      </c>
      <c r="C23" s="117">
        <v>157707.57999999999</v>
      </c>
    </row>
    <row r="25" spans="1:3" x14ac:dyDescent="0.25">
      <c r="B25" s="70" t="s">
        <v>217</v>
      </c>
      <c r="C25" s="113">
        <v>597496.5</v>
      </c>
    </row>
    <row r="26" spans="1:3" x14ac:dyDescent="0.25">
      <c r="B26" s="8" t="s">
        <v>218</v>
      </c>
      <c r="C26" s="117">
        <v>192705.09</v>
      </c>
    </row>
    <row r="27" spans="1:3" x14ac:dyDescent="0.25">
      <c r="A27" s="8" t="s">
        <v>185</v>
      </c>
      <c r="B27" s="8" t="s">
        <v>219</v>
      </c>
      <c r="C27" s="117">
        <v>17546.959999999995</v>
      </c>
    </row>
    <row r="28" spans="1:3" x14ac:dyDescent="0.25">
      <c r="A28" s="8" t="s">
        <v>185</v>
      </c>
      <c r="B28" s="8" t="s">
        <v>220</v>
      </c>
      <c r="C28" s="117">
        <v>3370.2200000000003</v>
      </c>
    </row>
    <row r="29" spans="1:3" x14ac:dyDescent="0.25">
      <c r="A29" s="8" t="s">
        <v>185</v>
      </c>
      <c r="B29" s="8" t="s">
        <v>221</v>
      </c>
      <c r="C29" s="117">
        <v>2247.4300000000003</v>
      </c>
    </row>
    <row r="30" spans="1:3" x14ac:dyDescent="0.25">
      <c r="A30" s="8" t="s">
        <v>185</v>
      </c>
      <c r="B30" s="8" t="s">
        <v>222</v>
      </c>
      <c r="C30" s="117">
        <v>2505.1099999999997</v>
      </c>
    </row>
    <row r="31" spans="1:3" x14ac:dyDescent="0.25">
      <c r="A31" s="8" t="s">
        <v>185</v>
      </c>
      <c r="B31" s="8" t="s">
        <v>223</v>
      </c>
      <c r="C31" s="117">
        <v>18</v>
      </c>
    </row>
    <row r="32" spans="1:3" x14ac:dyDescent="0.25">
      <c r="A32" s="8" t="s">
        <v>185</v>
      </c>
      <c r="B32" s="8" t="s">
        <v>224</v>
      </c>
      <c r="C32" s="117">
        <v>385.40000000000003</v>
      </c>
    </row>
    <row r="33" spans="1:3" x14ac:dyDescent="0.25">
      <c r="A33" s="8" t="s">
        <v>185</v>
      </c>
      <c r="B33" s="8" t="s">
        <v>225</v>
      </c>
      <c r="C33" s="117">
        <v>417</v>
      </c>
    </row>
    <row r="34" spans="1:3" x14ac:dyDescent="0.25">
      <c r="A34" s="8" t="s">
        <v>185</v>
      </c>
      <c r="B34" s="8" t="s">
        <v>226</v>
      </c>
      <c r="C34" s="117">
        <v>306.10000000000002</v>
      </c>
    </row>
    <row r="35" spans="1:3" x14ac:dyDescent="0.25">
      <c r="A35" s="8" t="s">
        <v>185</v>
      </c>
      <c r="B35" s="8" t="s">
        <v>227</v>
      </c>
      <c r="C35" s="117">
        <v>1147.29</v>
      </c>
    </row>
    <row r="36" spans="1:3" x14ac:dyDescent="0.25">
      <c r="A36" s="8" t="s">
        <v>185</v>
      </c>
      <c r="B36" s="8" t="s">
        <v>228</v>
      </c>
      <c r="C36" s="117">
        <v>4640.33</v>
      </c>
    </row>
    <row r="37" spans="1:3" x14ac:dyDescent="0.25">
      <c r="A37" s="8" t="s">
        <v>185</v>
      </c>
      <c r="B37" s="8" t="s">
        <v>229</v>
      </c>
      <c r="C37" s="117">
        <v>4215.76</v>
      </c>
    </row>
    <row r="38" spans="1:3" x14ac:dyDescent="0.25">
      <c r="A38" s="8" t="s">
        <v>185</v>
      </c>
      <c r="B38" s="8" t="s">
        <v>230</v>
      </c>
      <c r="C38" s="117">
        <v>30415.24</v>
      </c>
    </row>
    <row r="39" spans="1:3" x14ac:dyDescent="0.25">
      <c r="A39" s="8" t="s">
        <v>185</v>
      </c>
      <c r="B39" s="8" t="s">
        <v>231</v>
      </c>
      <c r="C39" s="117">
        <v>55954.310000000005</v>
      </c>
    </row>
    <row r="40" spans="1:3" x14ac:dyDescent="0.25">
      <c r="A40" s="8" t="s">
        <v>185</v>
      </c>
      <c r="B40" s="8" t="s">
        <v>232</v>
      </c>
      <c r="C40" s="117">
        <v>23637.88</v>
      </c>
    </row>
    <row r="41" spans="1:3" x14ac:dyDescent="0.25">
      <c r="A41" s="8" t="s">
        <v>185</v>
      </c>
      <c r="B41" s="8" t="s">
        <v>233</v>
      </c>
      <c r="C41" s="117">
        <v>12634.47</v>
      </c>
    </row>
    <row r="42" spans="1:3" x14ac:dyDescent="0.25">
      <c r="A42" s="8" t="s">
        <v>185</v>
      </c>
      <c r="B42" s="8" t="s">
        <v>234</v>
      </c>
      <c r="C42" s="117">
        <v>17057.21</v>
      </c>
    </row>
    <row r="43" spans="1:3" x14ac:dyDescent="0.25">
      <c r="A43" s="8" t="s">
        <v>185</v>
      </c>
      <c r="B43" s="8" t="s">
        <v>797</v>
      </c>
      <c r="C43" s="117">
        <v>2445.69</v>
      </c>
    </row>
    <row r="44" spans="1:3" x14ac:dyDescent="0.25">
      <c r="A44" s="8" t="s">
        <v>185</v>
      </c>
      <c r="B44" s="8" t="s">
        <v>235</v>
      </c>
      <c r="C44" s="117">
        <v>13269</v>
      </c>
    </row>
    <row r="45" spans="1:3" x14ac:dyDescent="0.25">
      <c r="A45" s="8" t="s">
        <v>185</v>
      </c>
      <c r="B45" s="8" t="s">
        <v>236</v>
      </c>
      <c r="C45" s="117">
        <v>481.9399999999996</v>
      </c>
    </row>
    <row r="46" spans="1:3" x14ac:dyDescent="0.25">
      <c r="A46" s="8" t="s">
        <v>185</v>
      </c>
      <c r="B46" s="8" t="s">
        <v>237</v>
      </c>
      <c r="C46" s="117">
        <v>9.7499999999999858</v>
      </c>
    </row>
    <row r="47" spans="1:3" x14ac:dyDescent="0.25">
      <c r="B47" s="8" t="s">
        <v>238</v>
      </c>
      <c r="C47" s="117">
        <v>387310.45</v>
      </c>
    </row>
    <row r="48" spans="1:3" x14ac:dyDescent="0.25">
      <c r="A48" s="8" t="s">
        <v>185</v>
      </c>
      <c r="B48" s="8" t="s">
        <v>239</v>
      </c>
      <c r="C48" s="117">
        <v>2745.78</v>
      </c>
    </row>
    <row r="49" spans="1:3" x14ac:dyDescent="0.25">
      <c r="A49" s="8" t="s">
        <v>185</v>
      </c>
      <c r="B49" s="8" t="s">
        <v>240</v>
      </c>
      <c r="C49" s="117">
        <v>384564.67</v>
      </c>
    </row>
    <row r="50" spans="1:3" x14ac:dyDescent="0.25">
      <c r="B50" s="8" t="s">
        <v>241</v>
      </c>
      <c r="C50" s="117">
        <v>17480.96</v>
      </c>
    </row>
    <row r="51" spans="1:3" x14ac:dyDescent="0.25">
      <c r="A51" s="8" t="s">
        <v>185</v>
      </c>
      <c r="B51" s="8" t="s">
        <v>242</v>
      </c>
      <c r="C51" s="117">
        <v>1534.48</v>
      </c>
    </row>
    <row r="52" spans="1:3" x14ac:dyDescent="0.25">
      <c r="A52" s="8" t="s">
        <v>185</v>
      </c>
      <c r="B52" s="8" t="s">
        <v>243</v>
      </c>
      <c r="C52" s="117">
        <v>207.80000000000004</v>
      </c>
    </row>
    <row r="53" spans="1:3" x14ac:dyDescent="0.25">
      <c r="A53" s="8" t="s">
        <v>185</v>
      </c>
      <c r="B53" s="8" t="s">
        <v>244</v>
      </c>
      <c r="C53" s="117">
        <v>651.87</v>
      </c>
    </row>
    <row r="54" spans="1:3" x14ac:dyDescent="0.25">
      <c r="A54" s="8" t="s">
        <v>185</v>
      </c>
      <c r="B54" s="8" t="s">
        <v>245</v>
      </c>
      <c r="C54" s="117">
        <v>86.81</v>
      </c>
    </row>
    <row r="55" spans="1:3" x14ac:dyDescent="0.25">
      <c r="A55" s="8" t="s">
        <v>185</v>
      </c>
      <c r="B55" s="8" t="s">
        <v>246</v>
      </c>
      <c r="C55" s="117">
        <v>15000</v>
      </c>
    </row>
    <row r="56" spans="1:3" x14ac:dyDescent="0.25">
      <c r="A56" s="8" t="s">
        <v>185</v>
      </c>
      <c r="B56" s="8" t="s">
        <v>247</v>
      </c>
      <c r="C56" s="117">
        <v>34400</v>
      </c>
    </row>
    <row r="57" spans="1:3" x14ac:dyDescent="0.25">
      <c r="A57" s="8" t="s">
        <v>177</v>
      </c>
      <c r="B57" s="8" t="s">
        <v>248</v>
      </c>
      <c r="C57" s="117">
        <v>-34400</v>
      </c>
    </row>
  </sheetData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N86"/>
  <sheetViews>
    <sheetView tabSelected="1" zoomScaleNormal="100" workbookViewId="0">
      <selection activeCell="H11" sqref="H11"/>
    </sheetView>
  </sheetViews>
  <sheetFormatPr defaultColWidth="8.88671875" defaultRowHeight="13.2" x14ac:dyDescent="0.25"/>
  <cols>
    <col min="1" max="1" width="24" style="8" bestFit="1" customWidth="1"/>
    <col min="2" max="2" width="28.44140625" style="8" bestFit="1" customWidth="1"/>
    <col min="3" max="3" width="8.88671875" style="8"/>
    <col min="4" max="4" width="22" style="8" bestFit="1" customWidth="1"/>
    <col min="5" max="5" width="11.109375" style="8" bestFit="1" customWidth="1"/>
    <col min="6" max="16384" width="8.88671875" style="8"/>
  </cols>
  <sheetData>
    <row r="1" spans="1:14" ht="15.6" x14ac:dyDescent="0.3">
      <c r="A1" s="127" t="s">
        <v>24</v>
      </c>
      <c r="B1" s="127"/>
      <c r="C1" s="127"/>
      <c r="D1" s="127"/>
      <c r="E1" s="127"/>
      <c r="F1" s="35"/>
      <c r="G1" s="35"/>
    </row>
    <row r="2" spans="1:14" x14ac:dyDescent="0.25">
      <c r="A2" s="35"/>
      <c r="B2" s="35"/>
      <c r="C2" s="35"/>
      <c r="D2" s="42"/>
      <c r="E2" s="42"/>
      <c r="F2" s="35"/>
      <c r="G2" s="35"/>
    </row>
    <row r="3" spans="1:14" ht="15.6" x14ac:dyDescent="0.3">
      <c r="A3" s="128" t="s">
        <v>23</v>
      </c>
      <c r="B3" s="128"/>
      <c r="C3" s="128"/>
      <c r="D3" s="128"/>
      <c r="E3" s="128"/>
      <c r="F3" s="35"/>
      <c r="G3" s="37"/>
    </row>
    <row r="4" spans="1:14" x14ac:dyDescent="0.25">
      <c r="A4" s="35"/>
      <c r="B4" s="35"/>
      <c r="C4" s="35"/>
      <c r="D4" s="35"/>
      <c r="E4" s="35"/>
      <c r="F4" s="35"/>
      <c r="G4" s="37"/>
    </row>
    <row r="5" spans="1:14" x14ac:dyDescent="0.25">
      <c r="A5" s="35" t="s">
        <v>16</v>
      </c>
      <c r="B5" s="35" t="s">
        <v>22</v>
      </c>
      <c r="C5" s="35" t="s">
        <v>14</v>
      </c>
      <c r="D5" s="35" t="s">
        <v>798</v>
      </c>
      <c r="E5" s="35"/>
      <c r="F5" s="35"/>
      <c r="G5" s="37"/>
    </row>
    <row r="6" spans="1:14" x14ac:dyDescent="0.25">
      <c r="A6" s="35" t="s">
        <v>7</v>
      </c>
      <c r="B6" s="37">
        <v>4180</v>
      </c>
      <c r="C6" s="35">
        <v>33.33</v>
      </c>
      <c r="D6" s="35"/>
      <c r="E6" s="37">
        <v>0</v>
      </c>
      <c r="F6" s="35"/>
      <c r="G6" s="37"/>
    </row>
    <row r="7" spans="1:14" x14ac:dyDescent="0.25">
      <c r="A7" s="35" t="s">
        <v>6</v>
      </c>
      <c r="B7" s="37">
        <v>0</v>
      </c>
      <c r="C7" s="35">
        <v>33.33</v>
      </c>
      <c r="D7" s="35"/>
      <c r="E7" s="37">
        <v>0</v>
      </c>
      <c r="F7" s="35"/>
      <c r="G7" s="37"/>
    </row>
    <row r="8" spans="1:14" x14ac:dyDescent="0.25">
      <c r="A8" s="35" t="s">
        <v>5</v>
      </c>
      <c r="B8" s="37">
        <v>0</v>
      </c>
      <c r="C8" s="35">
        <v>33.33</v>
      </c>
      <c r="D8" s="35"/>
      <c r="E8" s="37">
        <v>0</v>
      </c>
      <c r="F8" s="35"/>
      <c r="G8" s="37"/>
    </row>
    <row r="9" spans="1:14" x14ac:dyDescent="0.25">
      <c r="A9" s="35" t="s">
        <v>4</v>
      </c>
      <c r="B9" s="37">
        <v>100000</v>
      </c>
      <c r="C9" s="35">
        <v>33.33</v>
      </c>
      <c r="D9" s="35"/>
      <c r="E9" s="37">
        <v>0</v>
      </c>
      <c r="F9" s="35"/>
      <c r="G9" s="37"/>
    </row>
    <row r="10" spans="1:14" x14ac:dyDescent="0.25">
      <c r="A10" s="35" t="s">
        <v>3</v>
      </c>
      <c r="B10" s="37">
        <f>4500+18000</f>
        <v>22500</v>
      </c>
      <c r="C10" s="35">
        <v>33.33</v>
      </c>
      <c r="D10" s="35"/>
      <c r="E10" s="37">
        <v>0</v>
      </c>
      <c r="F10" s="35"/>
      <c r="G10" s="37"/>
    </row>
    <row r="11" spans="1:14" x14ac:dyDescent="0.25">
      <c r="A11" s="35" t="s">
        <v>2</v>
      </c>
      <c r="B11" s="37">
        <v>6000</v>
      </c>
      <c r="C11" s="35">
        <v>33.33</v>
      </c>
      <c r="D11" s="35"/>
      <c r="E11" s="37">
        <v>0</v>
      </c>
      <c r="F11" s="35"/>
      <c r="G11" s="37"/>
      <c r="H11" s="72"/>
      <c r="I11" s="72"/>
      <c r="J11" s="72"/>
      <c r="K11" s="72"/>
      <c r="L11" s="72"/>
      <c r="M11" s="72"/>
      <c r="N11" s="72"/>
    </row>
    <row r="12" spans="1:14" x14ac:dyDescent="0.25">
      <c r="A12" s="35" t="s">
        <v>55</v>
      </c>
      <c r="B12" s="37">
        <v>4500</v>
      </c>
      <c r="C12" s="35">
        <v>33.33</v>
      </c>
      <c r="D12" s="35"/>
      <c r="E12" s="37">
        <v>0</v>
      </c>
      <c r="F12" s="35"/>
      <c r="G12" s="37"/>
    </row>
    <row r="13" spans="1:14" x14ac:dyDescent="0.25">
      <c r="A13" s="35" t="s">
        <v>59</v>
      </c>
      <c r="B13" s="37">
        <v>0</v>
      </c>
      <c r="C13" s="35">
        <v>33.33</v>
      </c>
      <c r="D13" s="35"/>
      <c r="E13" s="37">
        <v>0</v>
      </c>
      <c r="F13" s="35"/>
      <c r="G13" s="37"/>
    </row>
    <row r="14" spans="1:14" x14ac:dyDescent="0.25">
      <c r="A14" s="35" t="s">
        <v>62</v>
      </c>
      <c r="B14" s="37">
        <v>2980</v>
      </c>
      <c r="C14" s="35">
        <v>50</v>
      </c>
      <c r="D14" s="35"/>
      <c r="E14" s="37">
        <f>B14*50/100+0.01</f>
        <v>1490.01</v>
      </c>
      <c r="F14" s="35"/>
      <c r="G14" s="37"/>
    </row>
    <row r="15" spans="1:14" x14ac:dyDescent="0.25">
      <c r="A15" s="35" t="s">
        <v>434</v>
      </c>
      <c r="B15" s="37">
        <v>0</v>
      </c>
      <c r="C15" s="35">
        <v>33.33</v>
      </c>
      <c r="D15" s="35"/>
      <c r="E15" s="37">
        <v>0</v>
      </c>
      <c r="F15" s="35"/>
      <c r="G15" s="37"/>
    </row>
    <row r="16" spans="1:14" x14ac:dyDescent="0.25">
      <c r="A16" s="44" t="s">
        <v>1</v>
      </c>
      <c r="B16" s="44"/>
      <c r="C16" s="44"/>
      <c r="D16" s="44"/>
      <c r="E16" s="73">
        <f>SUM(E6:E15)</f>
        <v>1490.01</v>
      </c>
      <c r="F16" s="35"/>
      <c r="G16" s="37"/>
    </row>
    <row r="17" spans="1:7" x14ac:dyDescent="0.25">
      <c r="A17" s="35"/>
      <c r="B17" s="35"/>
      <c r="C17" s="35"/>
      <c r="D17" s="35"/>
      <c r="E17" s="35"/>
      <c r="F17" s="35"/>
      <c r="G17" s="37"/>
    </row>
    <row r="18" spans="1:7" x14ac:dyDescent="0.25">
      <c r="A18" s="35" t="s">
        <v>16</v>
      </c>
      <c r="B18" s="35" t="s">
        <v>20</v>
      </c>
      <c r="C18" s="35" t="s">
        <v>14</v>
      </c>
      <c r="D18" s="35" t="s">
        <v>798</v>
      </c>
      <c r="E18" s="35"/>
      <c r="F18" s="35"/>
      <c r="G18" s="37"/>
    </row>
    <row r="19" spans="1:7" x14ac:dyDescent="0.25">
      <c r="A19" s="35"/>
      <c r="B19" s="35" t="s">
        <v>21</v>
      </c>
      <c r="C19" s="35"/>
      <c r="D19" s="35"/>
      <c r="E19" s="35"/>
      <c r="F19" s="35"/>
      <c r="G19" s="37"/>
    </row>
    <row r="20" spans="1:7" x14ac:dyDescent="0.25">
      <c r="A20" s="35" t="s">
        <v>4</v>
      </c>
      <c r="B20" s="37">
        <v>498</v>
      </c>
      <c r="C20" s="35">
        <v>100</v>
      </c>
      <c r="D20" s="35"/>
      <c r="E20" s="37">
        <v>0</v>
      </c>
      <c r="F20" s="35"/>
      <c r="G20" s="37"/>
    </row>
    <row r="21" spans="1:7" x14ac:dyDescent="0.25">
      <c r="A21" s="35" t="s">
        <v>3</v>
      </c>
      <c r="B21" s="37">
        <v>0</v>
      </c>
      <c r="C21" s="35">
        <v>20</v>
      </c>
      <c r="D21" s="35"/>
      <c r="E21" s="37">
        <v>0</v>
      </c>
      <c r="F21" s="35"/>
      <c r="G21" s="37"/>
    </row>
    <row r="22" spans="1:7" x14ac:dyDescent="0.25">
      <c r="A22" s="35" t="s">
        <v>2</v>
      </c>
      <c r="B22" s="37">
        <v>0</v>
      </c>
      <c r="C22" s="35">
        <v>20</v>
      </c>
      <c r="D22" s="35"/>
      <c r="E22" s="37">
        <v>0</v>
      </c>
      <c r="F22" s="35"/>
      <c r="G22" s="37"/>
    </row>
    <row r="23" spans="1:7" x14ac:dyDescent="0.25">
      <c r="A23" s="35" t="s">
        <v>55</v>
      </c>
      <c r="B23" s="37">
        <v>0</v>
      </c>
      <c r="C23" s="35">
        <v>20</v>
      </c>
      <c r="D23" s="35"/>
      <c r="E23" s="37">
        <v>0</v>
      </c>
      <c r="F23" s="35"/>
      <c r="G23" s="37"/>
    </row>
    <row r="24" spans="1:7" x14ac:dyDescent="0.25">
      <c r="A24" s="35" t="s">
        <v>55</v>
      </c>
      <c r="B24" s="37">
        <v>0</v>
      </c>
      <c r="C24" s="35">
        <v>20</v>
      </c>
      <c r="D24" s="35"/>
      <c r="E24" s="37">
        <v>0</v>
      </c>
      <c r="F24" s="35"/>
      <c r="G24" s="37"/>
    </row>
    <row r="25" spans="1:7" x14ac:dyDescent="0.25">
      <c r="A25" s="35" t="s">
        <v>59</v>
      </c>
      <c r="B25" s="37">
        <v>0</v>
      </c>
      <c r="C25" s="35">
        <v>20</v>
      </c>
      <c r="D25" s="35"/>
      <c r="E25" s="37">
        <v>0</v>
      </c>
      <c r="F25" s="35"/>
      <c r="G25" s="37"/>
    </row>
    <row r="26" spans="1:7" x14ac:dyDescent="0.25">
      <c r="A26" s="35" t="s">
        <v>62</v>
      </c>
      <c r="B26" s="37">
        <v>611</v>
      </c>
      <c r="C26" s="35">
        <v>20</v>
      </c>
      <c r="D26" s="35"/>
      <c r="E26" s="37">
        <v>122.2</v>
      </c>
      <c r="F26" s="35"/>
      <c r="G26" s="37"/>
    </row>
    <row r="27" spans="1:7" x14ac:dyDescent="0.25">
      <c r="A27" s="35" t="s">
        <v>434</v>
      </c>
      <c r="B27" s="37">
        <v>0</v>
      </c>
      <c r="C27" s="35">
        <v>20</v>
      </c>
      <c r="D27" s="35"/>
      <c r="E27" s="37">
        <v>0</v>
      </c>
      <c r="F27" s="35"/>
      <c r="G27" s="37"/>
    </row>
    <row r="28" spans="1:7" x14ac:dyDescent="0.25">
      <c r="A28" s="44" t="s">
        <v>1</v>
      </c>
      <c r="B28" s="35"/>
      <c r="C28" s="35"/>
      <c r="D28" s="35"/>
      <c r="E28" s="73">
        <f>SUM(E20:E27)</f>
        <v>122.2</v>
      </c>
      <c r="F28" s="35"/>
      <c r="G28" s="37"/>
    </row>
    <row r="29" spans="1:7" x14ac:dyDescent="0.25">
      <c r="A29" s="35"/>
      <c r="B29" s="35"/>
      <c r="C29" s="35"/>
      <c r="D29" s="35"/>
      <c r="E29" s="35"/>
      <c r="F29" s="35"/>
      <c r="G29" s="37"/>
    </row>
    <row r="30" spans="1:7" x14ac:dyDescent="0.25">
      <c r="A30" s="35" t="s">
        <v>16</v>
      </c>
      <c r="B30" s="35" t="s">
        <v>20</v>
      </c>
      <c r="C30" s="35" t="s">
        <v>14</v>
      </c>
      <c r="D30" s="35" t="s">
        <v>798</v>
      </c>
      <c r="E30" s="35"/>
      <c r="F30" s="35"/>
      <c r="G30" s="37"/>
    </row>
    <row r="31" spans="1:7" x14ac:dyDescent="0.25">
      <c r="A31" s="35"/>
      <c r="B31" s="35" t="s">
        <v>19</v>
      </c>
      <c r="C31" s="35"/>
      <c r="D31" s="35"/>
      <c r="E31" s="35"/>
      <c r="F31" s="35"/>
      <c r="G31" s="37"/>
    </row>
    <row r="32" spans="1:7" x14ac:dyDescent="0.25">
      <c r="A32" s="35" t="s">
        <v>8</v>
      </c>
      <c r="B32" s="37">
        <v>2827</v>
      </c>
      <c r="C32" s="35">
        <v>20</v>
      </c>
      <c r="D32" s="35"/>
      <c r="E32" s="37">
        <v>0</v>
      </c>
      <c r="F32" s="35"/>
      <c r="G32" s="37"/>
    </row>
    <row r="33" spans="1:12" x14ac:dyDescent="0.25">
      <c r="A33" s="35" t="s">
        <v>7</v>
      </c>
      <c r="B33" s="37">
        <v>13108</v>
      </c>
      <c r="C33" s="35">
        <v>33.33</v>
      </c>
      <c r="D33" s="35"/>
      <c r="E33" s="37">
        <v>0</v>
      </c>
      <c r="F33" s="35"/>
      <c r="G33" s="37"/>
    </row>
    <row r="34" spans="1:12" x14ac:dyDescent="0.25">
      <c r="A34" s="35" t="s">
        <v>7</v>
      </c>
      <c r="B34" s="37">
        <v>0</v>
      </c>
      <c r="C34" s="35">
        <v>20</v>
      </c>
      <c r="D34" s="35"/>
      <c r="E34" s="37">
        <v>0</v>
      </c>
      <c r="F34" s="35"/>
      <c r="G34" s="37"/>
    </row>
    <row r="35" spans="1:12" x14ac:dyDescent="0.25">
      <c r="A35" s="35" t="s">
        <v>6</v>
      </c>
      <c r="B35" s="37">
        <v>744</v>
      </c>
      <c r="C35" s="35">
        <v>33.33</v>
      </c>
      <c r="D35" s="35"/>
      <c r="E35" s="37">
        <v>0</v>
      </c>
      <c r="F35" s="35"/>
      <c r="G35" s="37"/>
    </row>
    <row r="36" spans="1:12" x14ac:dyDescent="0.25">
      <c r="A36" s="35" t="s">
        <v>6</v>
      </c>
      <c r="B36" s="37">
        <v>0</v>
      </c>
      <c r="C36" s="35">
        <v>20</v>
      </c>
      <c r="D36" s="35"/>
      <c r="E36" s="37">
        <v>0</v>
      </c>
      <c r="F36" s="35"/>
      <c r="G36" s="37"/>
    </row>
    <row r="37" spans="1:12" x14ac:dyDescent="0.25">
      <c r="A37" s="35" t="s">
        <v>5</v>
      </c>
      <c r="B37" s="37">
        <v>0</v>
      </c>
      <c r="C37" s="35">
        <v>33.33</v>
      </c>
      <c r="D37" s="35"/>
      <c r="E37" s="37">
        <v>0</v>
      </c>
      <c r="F37" s="35"/>
      <c r="G37" s="37"/>
    </row>
    <row r="38" spans="1:12" x14ac:dyDescent="0.25">
      <c r="A38" s="35" t="s">
        <v>5</v>
      </c>
      <c r="B38" s="37">
        <v>0</v>
      </c>
      <c r="C38" s="35">
        <v>20</v>
      </c>
      <c r="D38" s="35"/>
      <c r="E38" s="37">
        <v>0</v>
      </c>
      <c r="F38" s="35"/>
      <c r="G38" s="37"/>
    </row>
    <row r="39" spans="1:12" x14ac:dyDescent="0.25">
      <c r="A39" s="35" t="s">
        <v>4</v>
      </c>
      <c r="B39" s="37">
        <v>0</v>
      </c>
      <c r="C39" s="35">
        <v>33.33</v>
      </c>
      <c r="D39" s="35"/>
      <c r="E39" s="37">
        <v>0</v>
      </c>
      <c r="F39" s="35"/>
      <c r="G39" s="37"/>
    </row>
    <row r="40" spans="1:12" x14ac:dyDescent="0.25">
      <c r="A40" s="35" t="s">
        <v>4</v>
      </c>
      <c r="B40" s="37">
        <v>0</v>
      </c>
      <c r="C40" s="35">
        <v>20</v>
      </c>
      <c r="D40" s="35"/>
      <c r="E40" s="37">
        <v>0</v>
      </c>
      <c r="F40" s="35"/>
      <c r="G40" s="37"/>
    </row>
    <row r="41" spans="1:12" x14ac:dyDescent="0.25">
      <c r="A41" s="35" t="s">
        <v>3</v>
      </c>
      <c r="B41" s="37">
        <v>0</v>
      </c>
      <c r="C41" s="35">
        <v>20</v>
      </c>
      <c r="D41" s="35"/>
      <c r="E41" s="37">
        <v>0</v>
      </c>
      <c r="F41" s="35"/>
      <c r="G41" s="37"/>
    </row>
    <row r="42" spans="1:12" x14ac:dyDescent="0.25">
      <c r="A42" s="35" t="s">
        <v>2</v>
      </c>
      <c r="B42" s="37">
        <v>0</v>
      </c>
      <c r="C42" s="35">
        <v>20</v>
      </c>
      <c r="D42" s="35"/>
      <c r="E42" s="37">
        <v>0</v>
      </c>
      <c r="F42" s="35"/>
      <c r="G42" s="37"/>
    </row>
    <row r="43" spans="1:12" x14ac:dyDescent="0.25">
      <c r="A43" s="35" t="s">
        <v>55</v>
      </c>
      <c r="B43" s="37">
        <v>0</v>
      </c>
      <c r="C43" s="35">
        <v>20</v>
      </c>
      <c r="D43" s="35"/>
      <c r="E43" s="37">
        <v>0</v>
      </c>
      <c r="F43" s="35"/>
      <c r="G43" s="37"/>
    </row>
    <row r="44" spans="1:12" x14ac:dyDescent="0.25">
      <c r="A44" s="35" t="s">
        <v>59</v>
      </c>
      <c r="B44" s="37">
        <v>0</v>
      </c>
      <c r="C44" s="35">
        <v>20</v>
      </c>
      <c r="D44" s="35"/>
      <c r="E44" s="37">
        <v>0</v>
      </c>
      <c r="F44" s="35"/>
      <c r="G44" s="37"/>
    </row>
    <row r="45" spans="1:12" x14ac:dyDescent="0.25">
      <c r="A45" s="35" t="s">
        <v>62</v>
      </c>
      <c r="B45" s="37">
        <v>514</v>
      </c>
      <c r="C45" s="35">
        <v>100</v>
      </c>
      <c r="D45" s="35"/>
      <c r="E45" s="37">
        <v>0</v>
      </c>
      <c r="F45" s="35"/>
      <c r="G45" s="37"/>
      <c r="L45" s="13"/>
    </row>
    <row r="46" spans="1:12" x14ac:dyDescent="0.25">
      <c r="A46" s="35" t="s">
        <v>434</v>
      </c>
      <c r="B46" s="37">
        <v>1000</v>
      </c>
      <c r="C46" s="35">
        <v>20</v>
      </c>
      <c r="D46" s="35"/>
      <c r="E46" s="37">
        <f>B46*20/100</f>
        <v>200</v>
      </c>
      <c r="F46" s="35"/>
      <c r="G46" s="37"/>
    </row>
    <row r="47" spans="1:12" x14ac:dyDescent="0.25">
      <c r="A47" s="35" t="s">
        <v>18</v>
      </c>
      <c r="B47" s="37">
        <v>0</v>
      </c>
      <c r="C47" s="35"/>
      <c r="D47" s="35"/>
      <c r="E47" s="37">
        <f>E33+E35</f>
        <v>0</v>
      </c>
      <c r="F47" s="35"/>
      <c r="G47" s="37"/>
      <c r="L47" s="13"/>
    </row>
    <row r="48" spans="1:12" x14ac:dyDescent="0.25">
      <c r="A48" s="44" t="s">
        <v>1</v>
      </c>
      <c r="B48" s="35"/>
      <c r="C48" s="35"/>
      <c r="D48" s="35"/>
      <c r="E48" s="73">
        <f>SUM(E32:E47)</f>
        <v>200</v>
      </c>
      <c r="F48" s="35"/>
      <c r="G48" s="37"/>
      <c r="H48" s="13"/>
    </row>
    <row r="49" spans="1:7" x14ac:dyDescent="0.25">
      <c r="A49" s="35"/>
      <c r="B49" s="35"/>
      <c r="C49" s="35"/>
      <c r="D49" s="35"/>
      <c r="E49" s="35"/>
      <c r="F49" s="35"/>
      <c r="G49" s="37"/>
    </row>
    <row r="50" spans="1:7" x14ac:dyDescent="0.25">
      <c r="A50" s="35" t="s">
        <v>16</v>
      </c>
      <c r="B50" s="35" t="s">
        <v>17</v>
      </c>
      <c r="C50" s="35" t="s">
        <v>14</v>
      </c>
      <c r="D50" s="35" t="s">
        <v>798</v>
      </c>
      <c r="E50" s="35"/>
      <c r="F50" s="35"/>
      <c r="G50" s="37"/>
    </row>
    <row r="51" spans="1:7" x14ac:dyDescent="0.25">
      <c r="A51" s="35" t="s">
        <v>10</v>
      </c>
      <c r="B51" s="37">
        <v>7763.67</v>
      </c>
      <c r="C51" s="35">
        <v>20</v>
      </c>
      <c r="D51" s="35"/>
      <c r="E51" s="37">
        <v>0</v>
      </c>
      <c r="F51" s="35"/>
      <c r="G51" s="37"/>
    </row>
    <row r="52" spans="1:7" x14ac:dyDescent="0.25">
      <c r="A52" s="35" t="s">
        <v>9</v>
      </c>
      <c r="B52" s="37">
        <v>11180.02</v>
      </c>
      <c r="C52" s="35">
        <v>20</v>
      </c>
      <c r="D52" s="35"/>
      <c r="E52" s="37">
        <v>0</v>
      </c>
      <c r="F52" s="35"/>
      <c r="G52" s="37"/>
    </row>
    <row r="53" spans="1:7" x14ac:dyDescent="0.25">
      <c r="A53" s="35" t="s">
        <v>8</v>
      </c>
      <c r="B53" s="37">
        <v>6696.36</v>
      </c>
      <c r="C53" s="35">
        <v>20</v>
      </c>
      <c r="D53" s="35"/>
      <c r="E53" s="37">
        <v>0</v>
      </c>
      <c r="F53" s="35"/>
      <c r="G53" s="37"/>
    </row>
    <row r="54" spans="1:7" x14ac:dyDescent="0.25">
      <c r="A54" s="35" t="s">
        <v>7</v>
      </c>
      <c r="B54" s="37">
        <v>8601.7000000000007</v>
      </c>
      <c r="C54" s="35">
        <v>20</v>
      </c>
      <c r="D54" s="35"/>
      <c r="E54" s="37">
        <v>0</v>
      </c>
      <c r="F54" s="44"/>
      <c r="G54" s="37"/>
    </row>
    <row r="55" spans="1:7" x14ac:dyDescent="0.25">
      <c r="A55" s="35" t="s">
        <v>6</v>
      </c>
      <c r="B55" s="37">
        <v>8902.2999999999993</v>
      </c>
      <c r="C55" s="35">
        <v>20</v>
      </c>
      <c r="D55" s="35"/>
      <c r="E55" s="37">
        <v>0</v>
      </c>
      <c r="F55" s="35"/>
      <c r="G55" s="37"/>
    </row>
    <row r="56" spans="1:7" x14ac:dyDescent="0.25">
      <c r="A56" s="35" t="s">
        <v>5</v>
      </c>
      <c r="B56" s="37">
        <v>8824.7099999999991</v>
      </c>
      <c r="C56" s="35">
        <v>20</v>
      </c>
      <c r="D56" s="35"/>
      <c r="E56" s="37">
        <v>0</v>
      </c>
      <c r="F56" s="35"/>
      <c r="G56" s="37"/>
    </row>
    <row r="57" spans="1:7" x14ac:dyDescent="0.25">
      <c r="A57" s="35" t="s">
        <v>4</v>
      </c>
      <c r="B57" s="37">
        <v>8304.06</v>
      </c>
      <c r="C57" s="35">
        <v>20</v>
      </c>
      <c r="D57" s="35"/>
      <c r="E57" s="37">
        <v>0</v>
      </c>
      <c r="F57" s="35"/>
      <c r="G57" s="37"/>
    </row>
    <row r="58" spans="1:7" x14ac:dyDescent="0.25">
      <c r="A58" s="35" t="s">
        <v>3</v>
      </c>
      <c r="B58" s="37">
        <v>4518.24</v>
      </c>
      <c r="C58" s="35">
        <v>20</v>
      </c>
      <c r="D58" s="35"/>
      <c r="E58" s="35">
        <v>903.65</v>
      </c>
      <c r="F58" s="35"/>
      <c r="G58" s="37"/>
    </row>
    <row r="59" spans="1:7" x14ac:dyDescent="0.25">
      <c r="A59" s="35" t="s">
        <v>2</v>
      </c>
      <c r="B59" s="37">
        <v>6980.21</v>
      </c>
      <c r="C59" s="35">
        <v>20</v>
      </c>
      <c r="D59" s="35"/>
      <c r="E59" s="37">
        <v>1396.04</v>
      </c>
      <c r="F59" s="35"/>
      <c r="G59" s="37"/>
    </row>
    <row r="60" spans="1:7" x14ac:dyDescent="0.25">
      <c r="A60" s="35" t="s">
        <v>55</v>
      </c>
      <c r="B60" s="37">
        <v>6225.99</v>
      </c>
      <c r="C60" s="35">
        <v>20</v>
      </c>
      <c r="D60" s="35"/>
      <c r="E60" s="37">
        <v>1245.19</v>
      </c>
      <c r="F60" s="35"/>
      <c r="G60" s="37"/>
    </row>
    <row r="61" spans="1:7" x14ac:dyDescent="0.25">
      <c r="A61" s="35" t="s">
        <v>59</v>
      </c>
      <c r="B61" s="37">
        <v>6985.97</v>
      </c>
      <c r="C61" s="35">
        <v>20</v>
      </c>
      <c r="D61" s="35"/>
      <c r="E61" s="37">
        <v>1397.19</v>
      </c>
      <c r="F61" s="35"/>
      <c r="G61" s="37"/>
    </row>
    <row r="62" spans="1:7" x14ac:dyDescent="0.25">
      <c r="A62" s="35" t="s">
        <v>62</v>
      </c>
      <c r="B62" s="37">
        <v>4131.1099999999997</v>
      </c>
      <c r="C62" s="35">
        <v>20</v>
      </c>
      <c r="D62" s="35"/>
      <c r="E62" s="37">
        <f>B62*20/100</f>
        <v>826.22199999999998</v>
      </c>
      <c r="F62" s="35"/>
      <c r="G62" s="37"/>
    </row>
    <row r="63" spans="1:7" x14ac:dyDescent="0.25">
      <c r="A63" s="35" t="s">
        <v>435</v>
      </c>
      <c r="B63" s="37">
        <v>5257.84</v>
      </c>
      <c r="C63" s="35">
        <v>20</v>
      </c>
      <c r="D63" s="35"/>
      <c r="E63" s="37">
        <f>B63*20/100</f>
        <v>1051.568</v>
      </c>
      <c r="F63" s="35"/>
      <c r="G63" s="37"/>
    </row>
    <row r="64" spans="1:7" x14ac:dyDescent="0.25">
      <c r="A64" s="35" t="s">
        <v>1</v>
      </c>
      <c r="B64" s="35"/>
      <c r="C64" s="35"/>
      <c r="D64" s="35"/>
      <c r="E64" s="37">
        <f>SUM(E51:E62)</f>
        <v>5768.2919999999995</v>
      </c>
      <c r="F64" s="35"/>
      <c r="G64" s="37"/>
    </row>
    <row r="65" spans="1:7" x14ac:dyDescent="0.25">
      <c r="A65" s="35"/>
      <c r="B65" s="35"/>
      <c r="C65" s="35"/>
      <c r="D65" s="35"/>
      <c r="E65" s="35"/>
      <c r="F65" s="35"/>
      <c r="G65" s="37"/>
    </row>
    <row r="66" spans="1:7" x14ac:dyDescent="0.25">
      <c r="A66" s="35" t="s">
        <v>16</v>
      </c>
      <c r="B66" s="35" t="s">
        <v>15</v>
      </c>
      <c r="C66" s="35" t="s">
        <v>14</v>
      </c>
      <c r="D66" s="35" t="s">
        <v>798</v>
      </c>
      <c r="E66" s="35"/>
      <c r="F66" s="35"/>
      <c r="G66" s="37"/>
    </row>
    <row r="67" spans="1:7" x14ac:dyDescent="0.25">
      <c r="A67" s="35" t="s">
        <v>13</v>
      </c>
      <c r="B67" s="37">
        <v>3386</v>
      </c>
      <c r="C67" s="35">
        <v>12</v>
      </c>
      <c r="D67" s="35"/>
      <c r="E67" s="37">
        <v>0</v>
      </c>
      <c r="F67" s="35"/>
      <c r="G67" s="37"/>
    </row>
    <row r="68" spans="1:7" x14ac:dyDescent="0.25">
      <c r="A68" s="35" t="s">
        <v>12</v>
      </c>
      <c r="B68" s="37">
        <v>1145</v>
      </c>
      <c r="C68" s="35">
        <v>12</v>
      </c>
      <c r="D68" s="35"/>
      <c r="E68" s="37">
        <v>0</v>
      </c>
      <c r="F68" s="35"/>
      <c r="G68" s="37"/>
    </row>
    <row r="69" spans="1:7" x14ac:dyDescent="0.25">
      <c r="A69" s="35" t="s">
        <v>11</v>
      </c>
      <c r="B69" s="37">
        <v>0</v>
      </c>
      <c r="C69" s="35">
        <v>12</v>
      </c>
      <c r="D69" s="35"/>
      <c r="E69" s="37">
        <v>0</v>
      </c>
      <c r="F69" s="35"/>
      <c r="G69" s="37"/>
    </row>
    <row r="70" spans="1:7" x14ac:dyDescent="0.25">
      <c r="A70" s="35" t="s">
        <v>10</v>
      </c>
      <c r="B70" s="37">
        <v>3193.33</v>
      </c>
      <c r="C70" s="35">
        <v>12</v>
      </c>
      <c r="D70" s="35"/>
      <c r="E70" s="37">
        <v>0</v>
      </c>
      <c r="F70" s="44"/>
      <c r="G70" s="37"/>
    </row>
    <row r="71" spans="1:7" x14ac:dyDescent="0.25">
      <c r="A71" s="35" t="s">
        <v>9</v>
      </c>
      <c r="B71" s="37">
        <v>7887</v>
      </c>
      <c r="C71" s="35">
        <v>12</v>
      </c>
      <c r="D71" s="35"/>
      <c r="E71" s="37">
        <v>0</v>
      </c>
      <c r="F71" s="35"/>
      <c r="G71" s="37"/>
    </row>
    <row r="72" spans="1:7" x14ac:dyDescent="0.25">
      <c r="A72" s="35" t="s">
        <v>8</v>
      </c>
      <c r="B72" s="37">
        <v>16564</v>
      </c>
      <c r="C72" s="35">
        <v>12</v>
      </c>
      <c r="D72" s="35"/>
      <c r="E72" s="37">
        <v>0</v>
      </c>
      <c r="F72" s="35"/>
      <c r="G72" s="37"/>
    </row>
    <row r="73" spans="1:7" x14ac:dyDescent="0.25">
      <c r="A73" s="35" t="s">
        <v>7</v>
      </c>
      <c r="B73" s="37">
        <v>11395.46</v>
      </c>
      <c r="C73" s="35">
        <v>12</v>
      </c>
      <c r="D73" s="35"/>
      <c r="E73" s="37">
        <v>0</v>
      </c>
      <c r="F73" s="35"/>
      <c r="G73" s="37"/>
    </row>
    <row r="74" spans="1:7" x14ac:dyDescent="0.25">
      <c r="A74" s="35" t="s">
        <v>6</v>
      </c>
      <c r="B74" s="37">
        <v>0</v>
      </c>
      <c r="C74" s="35">
        <v>12</v>
      </c>
      <c r="D74" s="35"/>
      <c r="E74" s="37">
        <v>0</v>
      </c>
      <c r="F74" s="35"/>
      <c r="G74" s="37"/>
    </row>
    <row r="75" spans="1:7" x14ac:dyDescent="0.25">
      <c r="A75" s="35" t="s">
        <v>5</v>
      </c>
      <c r="B75" s="37">
        <v>0</v>
      </c>
      <c r="C75" s="35">
        <v>12</v>
      </c>
      <c r="D75" s="35"/>
      <c r="E75" s="37">
        <v>0</v>
      </c>
      <c r="F75" s="35"/>
      <c r="G75" s="37"/>
    </row>
    <row r="76" spans="1:7" x14ac:dyDescent="0.25">
      <c r="A76" s="35" t="s">
        <v>4</v>
      </c>
      <c r="B76" s="37">
        <v>0</v>
      </c>
      <c r="C76" s="35">
        <v>12</v>
      </c>
      <c r="D76" s="35"/>
      <c r="E76" s="37">
        <v>0</v>
      </c>
      <c r="F76" s="35"/>
      <c r="G76" s="37"/>
    </row>
    <row r="77" spans="1:7" x14ac:dyDescent="0.25">
      <c r="A77" s="35" t="s">
        <v>3</v>
      </c>
      <c r="B77" s="37">
        <v>0</v>
      </c>
      <c r="C77" s="35">
        <v>12</v>
      </c>
      <c r="D77" s="35"/>
      <c r="E77" s="37">
        <v>0</v>
      </c>
      <c r="F77" s="35"/>
      <c r="G77" s="37"/>
    </row>
    <row r="78" spans="1:7" x14ac:dyDescent="0.25">
      <c r="A78" s="35" t="s">
        <v>2</v>
      </c>
      <c r="B78" s="37">
        <v>0</v>
      </c>
      <c r="C78" s="35">
        <v>12</v>
      </c>
      <c r="D78" s="35"/>
      <c r="E78" s="37">
        <v>0</v>
      </c>
      <c r="F78" s="35"/>
      <c r="G78" s="37"/>
    </row>
    <row r="79" spans="1:7" x14ac:dyDescent="0.25">
      <c r="A79" s="35" t="s">
        <v>55</v>
      </c>
      <c r="B79" s="37">
        <v>0</v>
      </c>
      <c r="C79" s="35">
        <v>12</v>
      </c>
      <c r="D79" s="35"/>
      <c r="E79" s="37">
        <v>0</v>
      </c>
      <c r="F79" s="35"/>
      <c r="G79" s="37"/>
    </row>
    <row r="80" spans="1:7" x14ac:dyDescent="0.25">
      <c r="A80" s="35" t="s">
        <v>59</v>
      </c>
      <c r="B80" s="37">
        <v>0</v>
      </c>
      <c r="C80" s="35">
        <v>12</v>
      </c>
      <c r="D80" s="35"/>
      <c r="E80" s="37">
        <v>0</v>
      </c>
      <c r="F80" s="35"/>
      <c r="G80" s="37"/>
    </row>
    <row r="81" spans="1:7" x14ac:dyDescent="0.25">
      <c r="A81" s="35" t="s">
        <v>62</v>
      </c>
      <c r="B81" s="37">
        <v>0</v>
      </c>
      <c r="C81" s="35">
        <v>12</v>
      </c>
      <c r="D81" s="35"/>
      <c r="E81" s="37">
        <v>0</v>
      </c>
      <c r="F81" s="35"/>
      <c r="G81" s="37"/>
    </row>
    <row r="82" spans="1:7" x14ac:dyDescent="0.25">
      <c r="A82" s="35" t="s">
        <v>434</v>
      </c>
      <c r="B82" s="37">
        <v>0</v>
      </c>
      <c r="C82" s="35">
        <v>12</v>
      </c>
      <c r="D82" s="35"/>
      <c r="E82" s="37">
        <v>0</v>
      </c>
      <c r="F82" s="35"/>
      <c r="G82" s="37"/>
    </row>
    <row r="83" spans="1:7" x14ac:dyDescent="0.25">
      <c r="A83" s="35" t="s">
        <v>1</v>
      </c>
      <c r="B83" s="35"/>
      <c r="C83" s="35"/>
      <c r="D83" s="35"/>
      <c r="E83" s="37">
        <f>SUM(E67:E82)</f>
        <v>0</v>
      </c>
      <c r="F83" s="35"/>
      <c r="G83" s="37"/>
    </row>
    <row r="84" spans="1:7" x14ac:dyDescent="0.25">
      <c r="A84" s="35"/>
      <c r="B84" s="35"/>
      <c r="C84" s="35"/>
      <c r="D84" s="35"/>
      <c r="E84" s="35"/>
      <c r="F84" s="35"/>
      <c r="G84" s="37"/>
    </row>
    <row r="85" spans="1:7" x14ac:dyDescent="0.25">
      <c r="A85" s="44" t="s">
        <v>0</v>
      </c>
      <c r="B85" s="44"/>
      <c r="C85" s="44"/>
      <c r="D85" s="44"/>
      <c r="E85" s="73">
        <f>E16+E28+E48+E64+E83</f>
        <v>7580.5019999999995</v>
      </c>
      <c r="F85" s="35"/>
      <c r="G85" s="37"/>
    </row>
    <row r="86" spans="1:7" x14ac:dyDescent="0.25">
      <c r="A86" s="35"/>
      <c r="B86" s="35"/>
      <c r="C86" s="35"/>
      <c r="D86" s="35"/>
      <c r="E86" s="35"/>
      <c r="F86" s="35"/>
      <c r="G86" s="37"/>
    </row>
  </sheetData>
  <mergeCells count="2">
    <mergeCell ref="A1:E1"/>
    <mergeCell ref="A3:E3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E13"/>
  <sheetViews>
    <sheetView zoomScaleNormal="100" workbookViewId="0">
      <selection activeCell="A28" sqref="A28"/>
    </sheetView>
  </sheetViews>
  <sheetFormatPr defaultColWidth="46.5546875" defaultRowHeight="13.2" x14ac:dyDescent="0.25"/>
  <cols>
    <col min="1" max="1" width="46.5546875" style="8"/>
    <col min="2" max="2" width="13.88671875" style="8" customWidth="1"/>
    <col min="3" max="16384" width="46.5546875" style="8"/>
  </cols>
  <sheetData>
    <row r="1" spans="1:5" x14ac:dyDescent="0.25">
      <c r="A1" s="21" t="s">
        <v>46</v>
      </c>
      <c r="B1" s="33"/>
      <c r="C1" s="33"/>
      <c r="D1" s="33"/>
      <c r="E1" s="33"/>
    </row>
    <row r="2" spans="1:5" x14ac:dyDescent="0.25">
      <c r="A2" s="21"/>
      <c r="B2" s="29"/>
      <c r="C2" s="29"/>
      <c r="D2" s="29"/>
      <c r="E2" s="29"/>
    </row>
    <row r="3" spans="1:5" x14ac:dyDescent="0.25">
      <c r="A3" s="25" t="s">
        <v>45</v>
      </c>
      <c r="B3" s="29"/>
      <c r="C3" s="29"/>
      <c r="D3" s="29"/>
      <c r="E3" s="29"/>
    </row>
    <row r="4" spans="1:5" x14ac:dyDescent="0.25">
      <c r="A4" s="26"/>
      <c r="B4" s="22"/>
      <c r="C4" s="22"/>
      <c r="D4" s="22"/>
      <c r="E4" s="22"/>
    </row>
    <row r="5" spans="1:5" x14ac:dyDescent="0.25">
      <c r="A5" s="29" t="s">
        <v>780</v>
      </c>
      <c r="B5" s="34">
        <v>278.5</v>
      </c>
      <c r="C5" s="22"/>
      <c r="D5" s="22"/>
      <c r="E5" s="35"/>
    </row>
    <row r="6" spans="1:5" x14ac:dyDescent="0.25">
      <c r="A6" s="27"/>
      <c r="B6" s="28"/>
      <c r="C6" s="35"/>
      <c r="D6" s="35"/>
      <c r="E6" s="35"/>
    </row>
    <row r="7" spans="1:5" x14ac:dyDescent="0.25">
      <c r="A7" s="29"/>
      <c r="B7" s="28"/>
      <c r="C7" s="22"/>
      <c r="D7" s="22"/>
      <c r="E7" s="35"/>
    </row>
    <row r="8" spans="1:5" x14ac:dyDescent="0.25">
      <c r="A8" s="29"/>
      <c r="B8" s="28"/>
      <c r="C8" s="22"/>
      <c r="D8" s="22"/>
      <c r="E8" s="35"/>
    </row>
    <row r="9" spans="1:5" x14ac:dyDescent="0.25">
      <c r="A9" s="29"/>
      <c r="B9" s="28"/>
      <c r="C9" s="22"/>
      <c r="D9" s="22"/>
      <c r="E9" s="35"/>
    </row>
    <row r="10" spans="1:5" x14ac:dyDescent="0.25">
      <c r="A10" s="29"/>
      <c r="B10" s="28"/>
      <c r="C10" s="22"/>
      <c r="D10" s="22"/>
      <c r="E10" s="35"/>
    </row>
    <row r="11" spans="1:5" x14ac:dyDescent="0.25">
      <c r="A11" s="29"/>
      <c r="B11" s="28"/>
      <c r="C11" s="22"/>
      <c r="D11" s="22"/>
      <c r="E11" s="35"/>
    </row>
    <row r="12" spans="1:5" x14ac:dyDescent="0.25">
      <c r="A12" s="36" t="s">
        <v>25</v>
      </c>
      <c r="B12" s="32">
        <f>SUM(B5:B11)</f>
        <v>278.5</v>
      </c>
      <c r="C12" s="35"/>
      <c r="D12" s="35"/>
      <c r="E12" s="35"/>
    </row>
    <row r="13" spans="1:5" x14ac:dyDescent="0.25">
      <c r="A13" s="35"/>
      <c r="B13" s="35"/>
      <c r="C13" s="35"/>
      <c r="D13" s="35"/>
      <c r="E13" s="37"/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IV36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53.33203125" style="8" bestFit="1" customWidth="1"/>
    <col min="2" max="2" width="8.88671875" style="8"/>
    <col min="3" max="3" width="16.109375" style="8" bestFit="1" customWidth="1"/>
    <col min="4" max="4" width="17.6640625" style="8" bestFit="1" customWidth="1"/>
    <col min="5" max="5" width="9.88671875" style="8" bestFit="1" customWidth="1"/>
    <col min="6" max="6" width="9.6640625" style="8" bestFit="1" customWidth="1"/>
    <col min="7" max="7" width="9.109375" style="8" bestFit="1" customWidth="1"/>
    <col min="8" max="8" width="19.88671875" style="8" customWidth="1"/>
    <col min="9" max="16384" width="8.88671875" style="8"/>
  </cols>
  <sheetData>
    <row r="1" spans="1:256" s="35" customFormat="1" x14ac:dyDescent="0.25">
      <c r="A1" s="119" t="s">
        <v>44</v>
      </c>
      <c r="B1" s="119"/>
      <c r="C1" s="119"/>
      <c r="F1" s="40"/>
    </row>
    <row r="2" spans="1:256" s="35" customFormat="1" x14ac:dyDescent="0.25">
      <c r="F2" s="37"/>
    </row>
    <row r="3" spans="1:256" x14ac:dyDescent="0.25">
      <c r="A3" s="118" t="s">
        <v>252</v>
      </c>
      <c r="B3" s="118"/>
      <c r="C3" s="118"/>
      <c r="D3" s="41"/>
      <c r="E3" s="41"/>
      <c r="F3" s="4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5" customFormat="1" x14ac:dyDescent="0.25">
      <c r="A4" s="42"/>
      <c r="B4" s="42"/>
      <c r="C4" s="42"/>
      <c r="D4" s="42"/>
      <c r="E4" s="42"/>
      <c r="F4" s="43"/>
    </row>
    <row r="5" spans="1:256" s="35" customFormat="1" x14ac:dyDescent="0.25">
      <c r="A5" s="27" t="s">
        <v>43</v>
      </c>
      <c r="F5" s="37"/>
    </row>
    <row r="6" spans="1:256" s="35" customFormat="1" x14ac:dyDescent="0.25">
      <c r="A6" s="44" t="s">
        <v>65</v>
      </c>
      <c r="C6" s="37">
        <v>7776839.8300000001</v>
      </c>
      <c r="D6" s="37"/>
      <c r="F6" s="37"/>
      <c r="H6" s="37"/>
    </row>
    <row r="7" spans="1:256" s="35" customFormat="1" x14ac:dyDescent="0.25">
      <c r="A7" s="35" t="s">
        <v>535</v>
      </c>
      <c r="C7" s="37">
        <v>4352.83</v>
      </c>
      <c r="F7" s="37"/>
    </row>
    <row r="8" spans="1:256" s="35" customFormat="1" x14ac:dyDescent="0.25">
      <c r="A8" s="35" t="s">
        <v>40</v>
      </c>
      <c r="C8" s="37">
        <v>-1131.74</v>
      </c>
      <c r="F8" s="37"/>
      <c r="O8" s="37"/>
    </row>
    <row r="9" spans="1:256" s="35" customFormat="1" x14ac:dyDescent="0.25">
      <c r="C9" s="39" t="s">
        <v>39</v>
      </c>
      <c r="F9" s="37"/>
    </row>
    <row r="10" spans="1:256" s="35" customFormat="1" x14ac:dyDescent="0.25">
      <c r="A10" s="44" t="s">
        <v>536</v>
      </c>
      <c r="C10" s="38">
        <f>SUM(C6:C9)</f>
        <v>7780060.9199999999</v>
      </c>
      <c r="D10" s="37"/>
      <c r="F10" s="37"/>
      <c r="J10" s="37"/>
      <c r="K10" s="38"/>
      <c r="L10" s="45"/>
    </row>
    <row r="11" spans="1:256" s="35" customFormat="1" x14ac:dyDescent="0.25">
      <c r="C11" s="39"/>
      <c r="F11" s="37"/>
      <c r="M11" s="38"/>
    </row>
    <row r="12" spans="1:256" s="35" customFormat="1" x14ac:dyDescent="0.25">
      <c r="A12" s="27" t="s">
        <v>42</v>
      </c>
      <c r="C12" s="37"/>
      <c r="F12" s="37"/>
      <c r="G12" s="37"/>
      <c r="H12" s="37"/>
    </row>
    <row r="13" spans="1:256" s="35" customFormat="1" x14ac:dyDescent="0.25">
      <c r="A13" s="44" t="s">
        <v>66</v>
      </c>
      <c r="C13" s="37">
        <v>10785.75</v>
      </c>
      <c r="D13" s="37"/>
      <c r="F13" s="37"/>
      <c r="M13" s="37"/>
    </row>
    <row r="14" spans="1:256" s="35" customFormat="1" x14ac:dyDescent="0.25">
      <c r="A14" s="35" t="s">
        <v>535</v>
      </c>
      <c r="C14" s="37">
        <v>0.12</v>
      </c>
      <c r="F14" s="37"/>
    </row>
    <row r="15" spans="1:256" s="35" customFormat="1" x14ac:dyDescent="0.25">
      <c r="A15" s="35" t="s">
        <v>40</v>
      </c>
      <c r="C15" s="37">
        <v>-0.03</v>
      </c>
      <c r="F15" s="37"/>
      <c r="L15" s="37"/>
    </row>
    <row r="16" spans="1:256" s="35" customFormat="1" x14ac:dyDescent="0.25">
      <c r="C16" s="39" t="s">
        <v>39</v>
      </c>
      <c r="F16" s="37"/>
    </row>
    <row r="17" spans="1:13" s="35" customFormat="1" x14ac:dyDescent="0.25">
      <c r="A17" s="44" t="s">
        <v>536</v>
      </c>
      <c r="C17" s="38">
        <f>SUM(C13:C15)</f>
        <v>10785.84</v>
      </c>
      <c r="E17" s="37"/>
      <c r="F17" s="37"/>
      <c r="J17" s="37"/>
      <c r="K17" s="38"/>
      <c r="M17" s="46"/>
    </row>
    <row r="18" spans="1:13" s="35" customFormat="1" x14ac:dyDescent="0.25">
      <c r="C18" s="38"/>
      <c r="E18" s="37"/>
      <c r="F18" s="37"/>
      <c r="J18" s="37"/>
      <c r="K18" s="38"/>
      <c r="M18" s="46"/>
    </row>
    <row r="19" spans="1:13" s="35" customFormat="1" x14ac:dyDescent="0.25">
      <c r="A19" s="27" t="s">
        <v>41</v>
      </c>
      <c r="C19" s="37"/>
      <c r="F19" s="37"/>
    </row>
    <row r="20" spans="1:13" s="35" customFormat="1" x14ac:dyDescent="0.25">
      <c r="A20" s="44" t="s">
        <v>65</v>
      </c>
      <c r="C20" s="37">
        <v>21153.16</v>
      </c>
      <c r="D20" s="37"/>
      <c r="F20" s="37"/>
    </row>
    <row r="21" spans="1:13" s="35" customFormat="1" x14ac:dyDescent="0.25">
      <c r="A21" s="35" t="s">
        <v>535</v>
      </c>
      <c r="C21" s="37">
        <v>2.11</v>
      </c>
      <c r="F21" s="37"/>
    </row>
    <row r="22" spans="1:13" s="35" customFormat="1" x14ac:dyDescent="0.25">
      <c r="A22" s="35" t="s">
        <v>40</v>
      </c>
      <c r="C22" s="37">
        <v>-0.56000000000000005</v>
      </c>
      <c r="F22" s="37"/>
      <c r="L22" s="37"/>
    </row>
    <row r="23" spans="1:13" s="35" customFormat="1" x14ac:dyDescent="0.25">
      <c r="C23" s="39" t="s">
        <v>39</v>
      </c>
      <c r="F23" s="37"/>
    </row>
    <row r="24" spans="1:13" s="35" customFormat="1" x14ac:dyDescent="0.25">
      <c r="A24" s="44" t="s">
        <v>536</v>
      </c>
      <c r="C24" s="38">
        <f>SUM(C20:C23)</f>
        <v>21154.71</v>
      </c>
      <c r="F24" s="37"/>
      <c r="J24" s="37"/>
      <c r="K24" s="38"/>
      <c r="M24" s="46"/>
    </row>
    <row r="25" spans="1:13" s="35" customFormat="1" x14ac:dyDescent="0.25">
      <c r="C25" s="39"/>
      <c r="F25" s="37"/>
    </row>
    <row r="26" spans="1:13" s="35" customFormat="1" x14ac:dyDescent="0.25">
      <c r="A26" s="36" t="s">
        <v>38</v>
      </c>
      <c r="B26" s="44"/>
      <c r="C26" s="47">
        <f>C10+C17+C24</f>
        <v>7812001.4699999997</v>
      </c>
      <c r="D26" s="44"/>
      <c r="E26" s="44"/>
      <c r="J26" s="48"/>
      <c r="K26" s="38"/>
      <c r="L26" s="37"/>
    </row>
    <row r="27" spans="1:13" s="35" customFormat="1" x14ac:dyDescent="0.25">
      <c r="F27" s="37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</sheetData>
  <mergeCells count="2">
    <mergeCell ref="A3:C3"/>
    <mergeCell ref="A1:C1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C16"/>
  <sheetViews>
    <sheetView topLeftCell="A4" zoomScaleNormal="100" zoomScaleSheetLayoutView="80" workbookViewId="0">
      <selection activeCell="L59" sqref="L59"/>
    </sheetView>
  </sheetViews>
  <sheetFormatPr defaultColWidth="8.88671875" defaultRowHeight="13.2" x14ac:dyDescent="0.25"/>
  <cols>
    <col min="1" max="1" width="52.44140625" style="8" bestFit="1" customWidth="1"/>
    <col min="2" max="2" width="10.109375" style="8" bestFit="1" customWidth="1"/>
    <col min="3" max="16384" width="8.88671875" style="8"/>
  </cols>
  <sheetData>
    <row r="1" spans="1:3" x14ac:dyDescent="0.25">
      <c r="A1" s="21" t="s">
        <v>37</v>
      </c>
      <c r="B1" s="24"/>
      <c r="C1" s="24"/>
    </row>
    <row r="2" spans="1:3" x14ac:dyDescent="0.25">
      <c r="A2" s="49"/>
      <c r="B2" s="35"/>
      <c r="C2" s="35"/>
    </row>
    <row r="3" spans="1:3" x14ac:dyDescent="0.25">
      <c r="A3" s="25" t="s">
        <v>36</v>
      </c>
      <c r="B3" s="24"/>
      <c r="C3" s="24"/>
    </row>
    <row r="4" spans="1:3" x14ac:dyDescent="0.25">
      <c r="A4" s="26"/>
      <c r="B4" s="22"/>
      <c r="C4" s="22"/>
    </row>
    <row r="5" spans="1:3" x14ac:dyDescent="0.25">
      <c r="A5" s="35"/>
      <c r="B5" s="28"/>
      <c r="C5" s="22"/>
    </row>
    <row r="6" spans="1:3" x14ac:dyDescent="0.25">
      <c r="A6" s="35" t="s">
        <v>64</v>
      </c>
      <c r="B6" s="28">
        <v>672.38</v>
      </c>
      <c r="C6" s="22"/>
    </row>
    <row r="7" spans="1:3" x14ac:dyDescent="0.25">
      <c r="A7" s="35" t="s">
        <v>531</v>
      </c>
      <c r="B7" s="28">
        <v>407</v>
      </c>
      <c r="C7" s="22"/>
    </row>
    <row r="8" spans="1:3" x14ac:dyDescent="0.25">
      <c r="A8" s="35" t="s">
        <v>532</v>
      </c>
      <c r="B8" s="28">
        <v>836.67</v>
      </c>
      <c r="C8" s="22"/>
    </row>
    <row r="9" spans="1:3" x14ac:dyDescent="0.25">
      <c r="A9" s="35" t="s">
        <v>533</v>
      </c>
      <c r="B9" s="28">
        <v>789.54</v>
      </c>
      <c r="C9" s="22"/>
    </row>
    <row r="10" spans="1:3" x14ac:dyDescent="0.25">
      <c r="A10" s="35" t="s">
        <v>534</v>
      </c>
      <c r="B10" s="28">
        <v>3750</v>
      </c>
      <c r="C10" s="22"/>
    </row>
    <row r="11" spans="1:3" x14ac:dyDescent="0.25">
      <c r="A11" s="20" t="s">
        <v>781</v>
      </c>
      <c r="B11" s="28">
        <v>2270</v>
      </c>
      <c r="C11" s="35"/>
    </row>
    <row r="12" spans="1:3" x14ac:dyDescent="0.25">
      <c r="A12" s="35"/>
      <c r="B12" s="28"/>
      <c r="C12" s="35"/>
    </row>
    <row r="13" spans="1:3" x14ac:dyDescent="0.25">
      <c r="A13" s="35"/>
      <c r="B13" s="28"/>
      <c r="C13" s="35"/>
    </row>
    <row r="14" spans="1:3" x14ac:dyDescent="0.25">
      <c r="A14" s="35"/>
      <c r="B14" s="28"/>
      <c r="C14" s="35"/>
    </row>
    <row r="15" spans="1:3" x14ac:dyDescent="0.25">
      <c r="A15" s="35"/>
      <c r="B15" s="28"/>
      <c r="C15" s="35"/>
    </row>
    <row r="16" spans="1:3" x14ac:dyDescent="0.25">
      <c r="A16" s="36" t="s">
        <v>25</v>
      </c>
      <c r="B16" s="47">
        <f>SUM(B6:B15)</f>
        <v>8725.59</v>
      </c>
      <c r="C16" s="35"/>
    </row>
  </sheetData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C25"/>
  <sheetViews>
    <sheetView zoomScaleNormal="100" workbookViewId="0">
      <selection activeCell="L59" sqref="L59"/>
    </sheetView>
  </sheetViews>
  <sheetFormatPr defaultColWidth="9.109375" defaultRowHeight="13.2" x14ac:dyDescent="0.25"/>
  <cols>
    <col min="1" max="1" width="37.33203125" style="3" customWidth="1"/>
    <col min="2" max="2" width="31.5546875" style="3" customWidth="1"/>
    <col min="3" max="3" width="22.44140625" style="3" bestFit="1" customWidth="1"/>
    <col min="4" max="4" width="9.109375" style="3"/>
    <col min="5" max="5" width="11.6640625" style="3" customWidth="1"/>
    <col min="6" max="16384" width="9.109375" style="3"/>
  </cols>
  <sheetData>
    <row r="1" spans="1:3" x14ac:dyDescent="0.25">
      <c r="A1" s="119" t="s">
        <v>35</v>
      </c>
      <c r="B1" s="119"/>
      <c r="C1" s="50"/>
    </row>
    <row r="2" spans="1:3" x14ac:dyDescent="0.25">
      <c r="A2" s="42"/>
      <c r="B2" s="51"/>
      <c r="C2" s="1"/>
    </row>
    <row r="3" spans="1:3" x14ac:dyDescent="0.25">
      <c r="A3" s="41"/>
      <c r="B3" s="41"/>
    </row>
    <row r="4" spans="1:3" x14ac:dyDescent="0.25">
      <c r="A4" s="52" t="s">
        <v>436</v>
      </c>
      <c r="B4" s="41"/>
    </row>
    <row r="5" spans="1:3" x14ac:dyDescent="0.25">
      <c r="A5" s="41"/>
      <c r="B5" s="41"/>
    </row>
    <row r="6" spans="1:3" x14ac:dyDescent="0.25">
      <c r="A6" s="35"/>
      <c r="B6" s="51"/>
    </row>
    <row r="7" spans="1:3" x14ac:dyDescent="0.25">
      <c r="A7" s="35" t="s">
        <v>437</v>
      </c>
      <c r="B7" s="13">
        <v>408598.47</v>
      </c>
      <c r="C7" s="53"/>
    </row>
    <row r="8" spans="1:3" x14ac:dyDescent="0.25">
      <c r="A8" s="35" t="s">
        <v>34</v>
      </c>
      <c r="B8" s="13">
        <v>-51563.73</v>
      </c>
      <c r="C8" s="54"/>
    </row>
    <row r="9" spans="1:3" x14ac:dyDescent="0.25">
      <c r="A9" s="35" t="s">
        <v>438</v>
      </c>
      <c r="B9" s="13">
        <v>70293.539999999994</v>
      </c>
      <c r="C9" s="53"/>
    </row>
    <row r="10" spans="1:3" x14ac:dyDescent="0.25">
      <c r="A10" s="35" t="s">
        <v>33</v>
      </c>
      <c r="B10" s="13">
        <v>-4923.4399999999996</v>
      </c>
      <c r="C10" s="55"/>
    </row>
    <row r="11" spans="1:3" x14ac:dyDescent="0.25">
      <c r="A11" s="35" t="s">
        <v>32</v>
      </c>
      <c r="B11" s="13">
        <v>8939.9699999999993</v>
      </c>
      <c r="C11" s="53"/>
    </row>
    <row r="12" spans="1:3" x14ac:dyDescent="0.25">
      <c r="A12" s="35" t="s">
        <v>56</v>
      </c>
      <c r="B12" s="13">
        <v>-1519.79</v>
      </c>
      <c r="C12" s="53"/>
    </row>
    <row r="13" spans="1:3" x14ac:dyDescent="0.25">
      <c r="A13" s="35" t="s">
        <v>538</v>
      </c>
      <c r="B13" s="13">
        <v>-2159.94</v>
      </c>
      <c r="C13" s="55"/>
    </row>
    <row r="14" spans="1:3" x14ac:dyDescent="0.25">
      <c r="A14" s="35"/>
      <c r="B14" s="13"/>
      <c r="C14" s="53"/>
    </row>
    <row r="15" spans="1:3" x14ac:dyDescent="0.25">
      <c r="A15" s="36" t="s">
        <v>439</v>
      </c>
      <c r="B15" s="13">
        <f>SUM(B7:B14)</f>
        <v>427665.07999999996</v>
      </c>
      <c r="C15" s="56"/>
    </row>
    <row r="16" spans="1:3" x14ac:dyDescent="0.25">
      <c r="A16" s="36"/>
      <c r="B16" s="13"/>
      <c r="C16" s="56"/>
    </row>
    <row r="17" spans="1:3" x14ac:dyDescent="0.25">
      <c r="A17" s="35" t="s">
        <v>31</v>
      </c>
      <c r="B17" s="13">
        <v>34493.040000000001</v>
      </c>
      <c r="C17" s="53"/>
    </row>
    <row r="18" spans="1:3" x14ac:dyDescent="0.25">
      <c r="A18" s="29" t="s">
        <v>30</v>
      </c>
      <c r="B18" s="13">
        <v>322187.83</v>
      </c>
      <c r="C18" s="53"/>
    </row>
    <row r="19" spans="1:3" x14ac:dyDescent="0.25">
      <c r="A19" s="29" t="s">
        <v>29</v>
      </c>
      <c r="B19" s="13">
        <v>70984.210000000006</v>
      </c>
      <c r="C19" s="53"/>
    </row>
    <row r="20" spans="1:3" x14ac:dyDescent="0.25">
      <c r="A20" s="57"/>
      <c r="B20" s="13"/>
      <c r="C20" s="53"/>
    </row>
    <row r="21" spans="1:3" ht="13.8" thickBot="1" x14ac:dyDescent="0.3">
      <c r="A21" s="36" t="s">
        <v>439</v>
      </c>
      <c r="B21" s="98">
        <f>SUM(B17:B20)</f>
        <v>427665.08</v>
      </c>
      <c r="C21" s="74"/>
    </row>
    <row r="22" spans="1:3" x14ac:dyDescent="0.25">
      <c r="A22" s="57"/>
      <c r="B22" s="97"/>
    </row>
    <row r="23" spans="1:3" x14ac:dyDescent="0.25">
      <c r="A23" s="58"/>
      <c r="B23" s="59"/>
    </row>
    <row r="25" spans="1:3" x14ac:dyDescent="0.25">
      <c r="B25" s="60"/>
    </row>
  </sheetData>
  <mergeCells count="1">
    <mergeCell ref="A1:B1"/>
  </mergeCells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D33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44.109375" style="8" customWidth="1"/>
    <col min="2" max="2" width="12.6640625" style="13" bestFit="1" customWidth="1"/>
    <col min="3" max="3" width="8.88671875" style="61"/>
    <col min="4" max="5" width="8.88671875" style="8"/>
    <col min="6" max="6" width="10.109375" style="8" bestFit="1" customWidth="1"/>
    <col min="7" max="16384" width="8.88671875" style="8"/>
  </cols>
  <sheetData>
    <row r="1" spans="1:4" x14ac:dyDescent="0.25">
      <c r="A1" s="21" t="s">
        <v>57</v>
      </c>
    </row>
    <row r="2" spans="1:4" x14ac:dyDescent="0.25">
      <c r="A2" s="62"/>
    </row>
    <row r="3" spans="1:4" x14ac:dyDescent="0.25">
      <c r="A3" s="41" t="s">
        <v>28</v>
      </c>
    </row>
    <row r="4" spans="1:4" x14ac:dyDescent="0.25">
      <c r="A4" s="35"/>
    </row>
    <row r="5" spans="1:4" x14ac:dyDescent="0.25">
      <c r="A5" s="8" t="s">
        <v>67</v>
      </c>
      <c r="B5" s="37">
        <v>512.4</v>
      </c>
    </row>
    <row r="6" spans="1:4" x14ac:dyDescent="0.25">
      <c r="A6" s="8" t="s">
        <v>68</v>
      </c>
      <c r="B6" s="37">
        <v>738.23</v>
      </c>
    </row>
    <row r="7" spans="1:4" x14ac:dyDescent="0.25">
      <c r="A7" s="8" t="s">
        <v>69</v>
      </c>
      <c r="B7" s="37">
        <v>181.49</v>
      </c>
      <c r="D7" s="35"/>
    </row>
    <row r="8" spans="1:4" x14ac:dyDescent="0.25">
      <c r="A8" s="8" t="s">
        <v>415</v>
      </c>
      <c r="B8" s="37">
        <v>2718.77</v>
      </c>
    </row>
    <row r="9" spans="1:4" x14ac:dyDescent="0.25">
      <c r="A9" s="8" t="s">
        <v>70</v>
      </c>
      <c r="B9" s="37">
        <v>72.58</v>
      </c>
    </row>
    <row r="10" spans="1:4" x14ac:dyDescent="0.25">
      <c r="A10" s="35" t="s">
        <v>71</v>
      </c>
      <c r="B10" s="37">
        <v>4072.32</v>
      </c>
    </row>
    <row r="11" spans="1:4" x14ac:dyDescent="0.25">
      <c r="A11" s="8" t="s">
        <v>416</v>
      </c>
      <c r="B11" s="37">
        <v>355.26</v>
      </c>
    </row>
    <row r="12" spans="1:4" x14ac:dyDescent="0.25">
      <c r="A12" s="8" t="s">
        <v>417</v>
      </c>
      <c r="B12" s="37">
        <v>1209.8399999999999</v>
      </c>
    </row>
    <row r="13" spans="1:4" x14ac:dyDescent="0.25">
      <c r="A13" s="8" t="s">
        <v>418</v>
      </c>
      <c r="B13" s="37">
        <v>167.48</v>
      </c>
    </row>
    <row r="14" spans="1:4" x14ac:dyDescent="0.25">
      <c r="A14" s="8" t="s">
        <v>419</v>
      </c>
      <c r="B14" s="37">
        <v>1561.58</v>
      </c>
    </row>
    <row r="15" spans="1:4" x14ac:dyDescent="0.25">
      <c r="A15" s="8" t="s">
        <v>420</v>
      </c>
      <c r="B15" s="37">
        <v>455.84</v>
      </c>
    </row>
    <row r="16" spans="1:4" x14ac:dyDescent="0.25">
      <c r="A16" s="8" t="s">
        <v>72</v>
      </c>
      <c r="B16" s="37">
        <v>5926.27</v>
      </c>
    </row>
    <row r="17" spans="1:2" x14ac:dyDescent="0.25">
      <c r="A17" s="8" t="s">
        <v>421</v>
      </c>
      <c r="B17" s="37">
        <v>1533.92</v>
      </c>
    </row>
    <row r="18" spans="1:2" x14ac:dyDescent="0.25">
      <c r="A18" s="8" t="s">
        <v>422</v>
      </c>
      <c r="B18" s="37">
        <v>163.80000000000001</v>
      </c>
    </row>
    <row r="19" spans="1:2" x14ac:dyDescent="0.25">
      <c r="A19" s="8" t="s">
        <v>423</v>
      </c>
      <c r="B19" s="37">
        <v>913.33</v>
      </c>
    </row>
    <row r="20" spans="1:2" x14ac:dyDescent="0.25">
      <c r="A20" s="8" t="s">
        <v>424</v>
      </c>
      <c r="B20" s="37">
        <v>836.06</v>
      </c>
    </row>
    <row r="21" spans="1:2" x14ac:dyDescent="0.25">
      <c r="A21" s="8" t="s">
        <v>425</v>
      </c>
      <c r="B21" s="37">
        <v>1091.92</v>
      </c>
    </row>
    <row r="22" spans="1:2" x14ac:dyDescent="0.25">
      <c r="A22" s="63" t="s">
        <v>426</v>
      </c>
      <c r="B22" s="37">
        <v>570.96</v>
      </c>
    </row>
    <row r="23" spans="1:2" x14ac:dyDescent="0.25">
      <c r="A23" s="8" t="s">
        <v>427</v>
      </c>
      <c r="B23" s="37">
        <v>200.69</v>
      </c>
    </row>
    <row r="24" spans="1:2" x14ac:dyDescent="0.25">
      <c r="A24" s="8" t="s">
        <v>428</v>
      </c>
      <c r="B24" s="37">
        <v>1375</v>
      </c>
    </row>
    <row r="25" spans="1:2" x14ac:dyDescent="0.25">
      <c r="A25" s="8" t="s">
        <v>429</v>
      </c>
      <c r="B25" s="37">
        <v>206.68</v>
      </c>
    </row>
    <row r="26" spans="1:2" x14ac:dyDescent="0.25">
      <c r="A26" s="8" t="s">
        <v>430</v>
      </c>
      <c r="B26" s="37">
        <v>330</v>
      </c>
    </row>
    <row r="27" spans="1:2" x14ac:dyDescent="0.25">
      <c r="A27" s="8" t="s">
        <v>431</v>
      </c>
      <c r="B27" s="37">
        <v>570.96</v>
      </c>
    </row>
    <row r="28" spans="1:2" x14ac:dyDescent="0.25">
      <c r="A28" s="8" t="s">
        <v>432</v>
      </c>
      <c r="B28" s="37">
        <v>634.4</v>
      </c>
    </row>
    <row r="29" spans="1:2" x14ac:dyDescent="0.25">
      <c r="A29" s="35"/>
    </row>
    <row r="30" spans="1:2" x14ac:dyDescent="0.25">
      <c r="B30" s="64"/>
    </row>
    <row r="32" spans="1:2" x14ac:dyDescent="0.25">
      <c r="A32" s="75" t="s">
        <v>25</v>
      </c>
      <c r="B32" s="65">
        <f>SUM(B5:B30)</f>
        <v>26399.780000000002</v>
      </c>
    </row>
    <row r="33" spans="2:2" x14ac:dyDescent="0.25">
      <c r="B33" s="64"/>
    </row>
  </sheetData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M38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31" style="8" customWidth="1"/>
    <col min="2" max="2" width="15.6640625" style="8" customWidth="1"/>
    <col min="3" max="3" width="22.33203125" style="13" customWidth="1"/>
    <col min="4" max="4" width="11" style="8" bestFit="1" customWidth="1"/>
    <col min="5" max="5" width="10.109375" style="8" bestFit="1" customWidth="1"/>
    <col min="6" max="16384" width="8.88671875" style="8"/>
  </cols>
  <sheetData>
    <row r="1" spans="1:9" x14ac:dyDescent="0.25">
      <c r="A1" s="119" t="s">
        <v>58</v>
      </c>
      <c r="B1" s="119"/>
      <c r="C1" s="76"/>
    </row>
    <row r="3" spans="1:9" x14ac:dyDescent="0.25">
      <c r="A3" s="120" t="s">
        <v>49</v>
      </c>
      <c r="B3" s="120"/>
      <c r="C3" s="77"/>
    </row>
    <row r="6" spans="1:9" x14ac:dyDescent="0.25">
      <c r="A6" t="s">
        <v>782</v>
      </c>
      <c r="B6" s="2">
        <v>4546.1099999999997</v>
      </c>
    </row>
    <row r="7" spans="1:9" x14ac:dyDescent="0.25">
      <c r="A7" t="s">
        <v>783</v>
      </c>
      <c r="B7" s="2">
        <v>669.59</v>
      </c>
      <c r="D7" s="35"/>
      <c r="E7" s="35"/>
      <c r="F7" s="35"/>
      <c r="G7" s="35"/>
      <c r="H7" s="35"/>
    </row>
    <row r="8" spans="1:9" x14ac:dyDescent="0.25">
      <c r="A8" t="s">
        <v>784</v>
      </c>
      <c r="B8" s="2">
        <v>574.29999999999995</v>
      </c>
      <c r="D8" s="4"/>
      <c r="E8" s="5"/>
      <c r="F8" s="4"/>
      <c r="G8" s="4"/>
      <c r="H8" s="4"/>
      <c r="I8" s="4"/>
    </row>
    <row r="9" spans="1:9" x14ac:dyDescent="0.25">
      <c r="A9" t="s">
        <v>785</v>
      </c>
      <c r="B9" s="2">
        <v>3146.27</v>
      </c>
      <c r="D9" s="4"/>
      <c r="E9" s="5"/>
      <c r="F9" s="4"/>
      <c r="G9" s="5"/>
      <c r="H9" s="4"/>
      <c r="I9" s="4"/>
    </row>
    <row r="10" spans="1:9" x14ac:dyDescent="0.25">
      <c r="A10" t="s">
        <v>786</v>
      </c>
      <c r="B10" s="2">
        <v>6111.96</v>
      </c>
      <c r="D10" s="4"/>
      <c r="E10" s="5"/>
      <c r="F10" s="4"/>
      <c r="G10" s="5"/>
      <c r="H10" s="4"/>
      <c r="I10" s="4"/>
    </row>
    <row r="11" spans="1:9" x14ac:dyDescent="0.25">
      <c r="A11" t="s">
        <v>787</v>
      </c>
      <c r="B11" s="2">
        <v>2159.94</v>
      </c>
      <c r="D11" s="7"/>
      <c r="E11" s="6"/>
      <c r="F11" s="4"/>
      <c r="G11" s="4"/>
      <c r="H11" s="4"/>
      <c r="I11" s="5"/>
    </row>
    <row r="12" spans="1:9" x14ac:dyDescent="0.25">
      <c r="A12" s="4" t="s">
        <v>50</v>
      </c>
      <c r="B12" s="5">
        <v>9036.67</v>
      </c>
      <c r="D12" s="7"/>
      <c r="E12" s="6"/>
      <c r="F12" s="4"/>
      <c r="G12" s="4"/>
      <c r="H12" s="4"/>
      <c r="I12" s="4"/>
    </row>
    <row r="13" spans="1:9" x14ac:dyDescent="0.25">
      <c r="A13" s="4" t="s">
        <v>788</v>
      </c>
      <c r="B13" s="5">
        <v>30</v>
      </c>
      <c r="D13" s="7"/>
      <c r="E13" s="6"/>
      <c r="F13" s="4"/>
      <c r="G13" s="4"/>
      <c r="H13" s="5"/>
      <c r="I13" s="4"/>
    </row>
    <row r="14" spans="1:9" x14ac:dyDescent="0.25">
      <c r="A14" s="4" t="s">
        <v>73</v>
      </c>
      <c r="B14" s="5">
        <v>500</v>
      </c>
      <c r="D14" s="7"/>
      <c r="E14" s="6"/>
      <c r="F14" s="4"/>
      <c r="G14" s="4"/>
      <c r="H14" s="5"/>
      <c r="I14" s="4"/>
    </row>
    <row r="15" spans="1:9" x14ac:dyDescent="0.25">
      <c r="A15" s="7" t="s">
        <v>789</v>
      </c>
      <c r="B15" s="6">
        <v>194.49</v>
      </c>
      <c r="D15" s="4"/>
      <c r="E15" s="4"/>
      <c r="F15" s="4"/>
      <c r="G15" s="4"/>
      <c r="H15" s="5"/>
      <c r="I15" s="4"/>
    </row>
    <row r="16" spans="1:9" x14ac:dyDescent="0.25">
      <c r="A16" s="7" t="s">
        <v>790</v>
      </c>
      <c r="B16" s="6">
        <v>25</v>
      </c>
      <c r="D16" s="7"/>
      <c r="E16" s="6"/>
      <c r="F16" s="4"/>
      <c r="G16" s="4"/>
      <c r="H16" s="4"/>
      <c r="I16" s="4"/>
    </row>
    <row r="17" spans="1:13" x14ac:dyDescent="0.25">
      <c r="A17" s="7" t="s">
        <v>779</v>
      </c>
      <c r="B17" s="6">
        <v>450</v>
      </c>
      <c r="D17" s="7"/>
      <c r="E17" s="5"/>
      <c r="F17" s="4"/>
      <c r="G17" s="4"/>
      <c r="H17" s="4"/>
      <c r="I17" s="4"/>
    </row>
    <row r="18" spans="1:13" x14ac:dyDescent="0.25">
      <c r="A18" s="7" t="s">
        <v>791</v>
      </c>
      <c r="B18" s="6">
        <v>666.9</v>
      </c>
      <c r="D18" s="7"/>
      <c r="E18" s="5"/>
      <c r="F18" s="4"/>
      <c r="G18" s="4"/>
      <c r="H18" s="4"/>
      <c r="I18" s="4"/>
    </row>
    <row r="19" spans="1:13" x14ac:dyDescent="0.25">
      <c r="A19" s="7" t="s">
        <v>794</v>
      </c>
      <c r="B19" s="5">
        <v>2684</v>
      </c>
      <c r="D19" s="7"/>
      <c r="E19" s="5"/>
      <c r="F19" s="4"/>
      <c r="G19" s="5"/>
      <c r="H19" s="4"/>
      <c r="I19"/>
    </row>
    <row r="20" spans="1:13" x14ac:dyDescent="0.25">
      <c r="A20" s="7" t="s">
        <v>792</v>
      </c>
      <c r="B20" s="5">
        <v>264</v>
      </c>
      <c r="D20" s="7"/>
      <c r="E20" s="5"/>
      <c r="F20" s="4"/>
      <c r="G20" s="5"/>
      <c r="H20" s="4"/>
      <c r="I20"/>
    </row>
    <row r="21" spans="1:13" x14ac:dyDescent="0.25">
      <c r="A21" s="8" t="s">
        <v>250</v>
      </c>
      <c r="B21" s="13">
        <v>170302.8</v>
      </c>
      <c r="D21" s="7"/>
      <c r="E21" s="5"/>
      <c r="F21" s="5"/>
      <c r="G21" s="5"/>
      <c r="H21" s="4"/>
      <c r="I21"/>
    </row>
    <row r="22" spans="1:13" x14ac:dyDescent="0.25">
      <c r="A22" s="8" t="s">
        <v>251</v>
      </c>
      <c r="B22" s="13">
        <v>4077.15</v>
      </c>
      <c r="D22" s="7"/>
      <c r="E22" s="5"/>
      <c r="F22" s="4"/>
      <c r="G22" s="4"/>
      <c r="H22" s="4"/>
      <c r="I22" s="4"/>
    </row>
    <row r="23" spans="1:13" x14ac:dyDescent="0.25">
      <c r="A23" s="8" t="s">
        <v>793</v>
      </c>
      <c r="B23" s="78">
        <v>1149.97</v>
      </c>
      <c r="D23" s="4"/>
      <c r="E23" s="5"/>
      <c r="F23" s="4"/>
      <c r="G23" s="4"/>
      <c r="H23" s="4"/>
      <c r="I23" s="4"/>
    </row>
    <row r="24" spans="1:13" x14ac:dyDescent="0.25">
      <c r="B24" s="78"/>
      <c r="D24" s="4"/>
      <c r="E24" s="5"/>
      <c r="F24" s="4"/>
      <c r="G24" s="4"/>
      <c r="H24" s="4"/>
      <c r="I24" s="4"/>
    </row>
    <row r="25" spans="1:13" x14ac:dyDescent="0.25">
      <c r="A25" s="75" t="s">
        <v>25</v>
      </c>
      <c r="B25" s="79">
        <f>SUM(B6:B23)</f>
        <v>206589.15</v>
      </c>
      <c r="D25" s="4"/>
      <c r="E25" s="4"/>
      <c r="F25" s="4"/>
      <c r="G25" s="4"/>
      <c r="H25" s="4"/>
      <c r="I25" s="4"/>
      <c r="J25" s="35"/>
      <c r="K25" s="35"/>
      <c r="L25" s="35"/>
      <c r="M25" s="35"/>
    </row>
    <row r="26" spans="1:13" x14ac:dyDescent="0.25">
      <c r="D26" s="4"/>
      <c r="E26" s="5"/>
      <c r="F26" s="4"/>
      <c r="G26" s="4"/>
      <c r="H26" s="4"/>
      <c r="I26" s="4"/>
      <c r="J26" s="35"/>
      <c r="K26" s="35"/>
      <c r="L26" s="35"/>
      <c r="M26" s="35"/>
    </row>
    <row r="27" spans="1:13" x14ac:dyDescent="0.25">
      <c r="D27" s="4"/>
      <c r="E27" s="4"/>
      <c r="F27" s="4"/>
      <c r="G27" s="4"/>
      <c r="H27" s="4"/>
      <c r="I27" s="4"/>
      <c r="J27" s="35"/>
      <c r="K27" s="35"/>
      <c r="L27" s="35"/>
      <c r="M27" s="35"/>
    </row>
    <row r="28" spans="1:13" x14ac:dyDescent="0.25">
      <c r="D28" s="4"/>
      <c r="E28" s="5"/>
      <c r="F28" s="4"/>
      <c r="G28" s="4"/>
      <c r="H28" s="4"/>
      <c r="I28" s="4"/>
      <c r="J28" s="35"/>
      <c r="K28" s="35"/>
      <c r="L28" s="35"/>
      <c r="M28" s="35"/>
    </row>
    <row r="29" spans="1:13" x14ac:dyDescent="0.25">
      <c r="D29" s="4"/>
      <c r="E29" s="4"/>
      <c r="F29" s="4"/>
      <c r="G29" s="4"/>
      <c r="H29" s="4"/>
      <c r="I29" s="4"/>
      <c r="J29" s="35"/>
      <c r="K29" s="35"/>
      <c r="L29" s="35"/>
      <c r="M29" s="35"/>
    </row>
    <row r="30" spans="1:13" x14ac:dyDescent="0.25">
      <c r="D30" s="4"/>
      <c r="E30" s="4"/>
      <c r="F30" s="4"/>
      <c r="G30" s="4"/>
      <c r="H30" s="4"/>
      <c r="I30" s="4"/>
      <c r="J30" s="35"/>
      <c r="K30" s="35"/>
      <c r="L30" s="35"/>
      <c r="M30" s="35"/>
    </row>
    <row r="31" spans="1:13" x14ac:dyDescent="0.25">
      <c r="D31" s="4"/>
      <c r="E31" s="4"/>
      <c r="F31" s="4"/>
      <c r="G31" s="4"/>
      <c r="H31" s="4"/>
      <c r="I31" s="4"/>
      <c r="J31" s="35"/>
      <c r="K31" s="35"/>
      <c r="L31" s="35"/>
      <c r="M31" s="35"/>
    </row>
    <row r="32" spans="1:13" x14ac:dyDescent="0.25">
      <c r="D32" s="4"/>
      <c r="E32" s="5"/>
      <c r="F32" s="4"/>
      <c r="G32" s="4"/>
      <c r="H32" s="4"/>
      <c r="I32" s="4"/>
      <c r="J32" s="35"/>
      <c r="K32" s="35"/>
      <c r="L32" s="35"/>
      <c r="M32" s="35"/>
    </row>
    <row r="33" spans="4:13" x14ac:dyDescent="0.25">
      <c r="D33" s="4"/>
      <c r="E33" s="4"/>
      <c r="F33" s="4"/>
      <c r="G33" s="4"/>
      <c r="H33" s="4"/>
      <c r="I33" s="4"/>
      <c r="J33" s="35"/>
      <c r="K33" s="35"/>
      <c r="L33" s="35"/>
      <c r="M33" s="35"/>
    </row>
    <row r="34" spans="4:13" x14ac:dyDescent="0.25">
      <c r="D34" s="4"/>
      <c r="E34" s="5"/>
      <c r="F34" s="4"/>
      <c r="G34" s="4"/>
      <c r="H34" s="4"/>
      <c r="I34" s="4"/>
      <c r="J34" s="35"/>
      <c r="K34" s="35"/>
      <c r="L34" s="35"/>
      <c r="M34" s="35"/>
    </row>
    <row r="35" spans="4:13" x14ac:dyDescent="0.25">
      <c r="D35" s="4"/>
      <c r="E35" s="5"/>
      <c r="F35" s="4"/>
      <c r="G35" s="4"/>
      <c r="H35" s="4"/>
      <c r="I35" s="4"/>
      <c r="J35" s="35"/>
      <c r="K35" s="35"/>
      <c r="L35" s="35"/>
      <c r="M35" s="35"/>
    </row>
    <row r="36" spans="4:13" x14ac:dyDescent="0.25">
      <c r="D36" s="4"/>
      <c r="E36" s="5"/>
      <c r="F36" s="4"/>
      <c r="G36" s="4"/>
      <c r="H36" s="4"/>
      <c r="I36" s="4"/>
      <c r="J36" s="35"/>
      <c r="K36" s="35"/>
      <c r="L36" s="35"/>
      <c r="M36" s="35"/>
    </row>
    <row r="37" spans="4:13" x14ac:dyDescent="0.25">
      <c r="D37" s="4"/>
      <c r="E37" s="5"/>
      <c r="F37" s="4"/>
      <c r="G37" s="4"/>
      <c r="H37" s="4"/>
      <c r="I37" s="4"/>
      <c r="J37" s="35"/>
      <c r="K37" s="35"/>
      <c r="L37" s="35"/>
      <c r="M37" s="35"/>
    </row>
    <row r="38" spans="4:13" x14ac:dyDescent="0.25">
      <c r="D38"/>
      <c r="E38" s="2"/>
      <c r="F38"/>
      <c r="G38"/>
      <c r="H38"/>
      <c r="I38"/>
    </row>
  </sheetData>
  <mergeCells count="2">
    <mergeCell ref="A1:B1"/>
    <mergeCell ref="A3:B3"/>
  </mergeCells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G260"/>
  <sheetViews>
    <sheetView zoomScaleNormal="100" workbookViewId="0">
      <selection activeCell="L59" sqref="L59"/>
    </sheetView>
  </sheetViews>
  <sheetFormatPr defaultColWidth="8.88671875" defaultRowHeight="13.2" x14ac:dyDescent="0.25"/>
  <cols>
    <col min="1" max="1" width="11.5546875" style="8" bestFit="1" customWidth="1"/>
    <col min="2" max="2" width="4.33203125" style="8" customWidth="1"/>
    <col min="3" max="3" width="12.6640625" style="67" bestFit="1" customWidth="1"/>
    <col min="4" max="6" width="8.88671875" style="8"/>
    <col min="7" max="7" width="19.109375" style="66" customWidth="1"/>
    <col min="8" max="16384" width="8.88671875" style="8"/>
  </cols>
  <sheetData>
    <row r="1" spans="1:7" x14ac:dyDescent="0.25">
      <c r="A1" s="121" t="s">
        <v>88</v>
      </c>
      <c r="B1" s="121" t="s">
        <v>88</v>
      </c>
      <c r="C1" s="121"/>
      <c r="D1" s="121"/>
      <c r="E1" s="121"/>
      <c r="F1" s="121"/>
      <c r="G1" s="121"/>
    </row>
    <row r="2" spans="1:7" x14ac:dyDescent="0.25">
      <c r="A2" s="58"/>
      <c r="B2" s="58"/>
      <c r="C2" s="58"/>
      <c r="D2" s="58"/>
      <c r="E2" s="58"/>
      <c r="F2" s="58"/>
      <c r="G2" s="58"/>
    </row>
    <row r="3" spans="1:7" x14ac:dyDescent="0.25">
      <c r="A3" s="122" t="s">
        <v>89</v>
      </c>
      <c r="B3" s="122"/>
      <c r="C3" s="122"/>
      <c r="D3" s="122"/>
      <c r="E3" s="122"/>
      <c r="F3" s="122"/>
      <c r="G3" s="122"/>
    </row>
    <row r="4" spans="1:7" x14ac:dyDescent="0.25">
      <c r="A4" s="58"/>
      <c r="B4" s="58"/>
      <c r="C4" s="58"/>
      <c r="D4" s="58"/>
      <c r="E4" s="58"/>
      <c r="F4" s="58"/>
      <c r="G4" s="58"/>
    </row>
    <row r="5" spans="1:7" x14ac:dyDescent="0.25">
      <c r="A5" s="58" t="s">
        <v>440</v>
      </c>
      <c r="B5" s="58" t="s">
        <v>441</v>
      </c>
      <c r="C5" s="58" t="s">
        <v>90</v>
      </c>
      <c r="D5" s="58"/>
      <c r="E5" s="58"/>
      <c r="F5" s="58"/>
      <c r="G5" s="99">
        <v>2952.41</v>
      </c>
    </row>
    <row r="6" spans="1:7" x14ac:dyDescent="0.25">
      <c r="A6" s="58" t="s">
        <v>440</v>
      </c>
      <c r="B6" s="58" t="s">
        <v>441</v>
      </c>
      <c r="C6" s="58" t="s">
        <v>91</v>
      </c>
      <c r="D6" s="58"/>
      <c r="E6" s="58"/>
      <c r="F6" s="58"/>
      <c r="G6" s="99">
        <v>228644.4</v>
      </c>
    </row>
    <row r="7" spans="1:7" x14ac:dyDescent="0.25">
      <c r="A7" s="58" t="s">
        <v>440</v>
      </c>
      <c r="B7" s="58" t="s">
        <v>441</v>
      </c>
      <c r="C7" s="58" t="s">
        <v>92</v>
      </c>
      <c r="D7" s="58"/>
      <c r="E7" s="58"/>
      <c r="F7" s="58"/>
      <c r="G7" s="99">
        <v>8941.35</v>
      </c>
    </row>
    <row r="8" spans="1:7" x14ac:dyDescent="0.25">
      <c r="A8" s="58" t="s">
        <v>440</v>
      </c>
      <c r="B8" s="58" t="s">
        <v>441</v>
      </c>
      <c r="C8" s="58" t="s">
        <v>93</v>
      </c>
      <c r="D8" s="58"/>
      <c r="E8" s="58"/>
      <c r="F8" s="58"/>
      <c r="G8" s="99">
        <v>29644</v>
      </c>
    </row>
    <row r="9" spans="1:7" x14ac:dyDescent="0.25">
      <c r="A9" s="58" t="s">
        <v>440</v>
      </c>
      <c r="B9" s="58" t="s">
        <v>441</v>
      </c>
      <c r="C9" s="58" t="s">
        <v>94</v>
      </c>
      <c r="D9" s="58"/>
      <c r="E9" s="58"/>
      <c r="F9" s="58"/>
      <c r="G9" s="99">
        <v>4196.96</v>
      </c>
    </row>
    <row r="10" spans="1:7" x14ac:dyDescent="0.25">
      <c r="A10" s="58" t="s">
        <v>440</v>
      </c>
      <c r="B10" s="58" t="s">
        <v>441</v>
      </c>
      <c r="C10" s="58" t="s">
        <v>95</v>
      </c>
      <c r="D10" s="58"/>
      <c r="E10" s="58"/>
      <c r="F10" s="58"/>
      <c r="G10" s="99">
        <v>2000</v>
      </c>
    </row>
    <row r="11" spans="1:7" x14ac:dyDescent="0.25">
      <c r="A11" s="58" t="s">
        <v>440</v>
      </c>
      <c r="B11" s="58" t="s">
        <v>441</v>
      </c>
      <c r="C11" s="58" t="s">
        <v>96</v>
      </c>
      <c r="D11" s="58"/>
      <c r="E11" s="58"/>
      <c r="F11" s="58"/>
      <c r="G11" s="99">
        <v>10497.35</v>
      </c>
    </row>
    <row r="12" spans="1:7" x14ac:dyDescent="0.25">
      <c r="A12" s="58" t="s">
        <v>440</v>
      </c>
      <c r="B12" s="58" t="s">
        <v>441</v>
      </c>
      <c r="C12" s="58" t="s">
        <v>97</v>
      </c>
      <c r="D12" s="58"/>
      <c r="E12" s="58"/>
      <c r="F12" s="58"/>
      <c r="G12" s="99">
        <v>500</v>
      </c>
    </row>
    <row r="13" spans="1:7" x14ac:dyDescent="0.25">
      <c r="A13" s="58" t="s">
        <v>440</v>
      </c>
      <c r="B13" s="58" t="s">
        <v>441</v>
      </c>
      <c r="C13" s="58" t="s">
        <v>442</v>
      </c>
      <c r="D13" s="58"/>
      <c r="E13" s="58"/>
      <c r="F13" s="58"/>
      <c r="G13" s="99">
        <v>959.4</v>
      </c>
    </row>
    <row r="14" spans="1:7" x14ac:dyDescent="0.25">
      <c r="A14" s="58" t="s">
        <v>440</v>
      </c>
      <c r="B14" s="58" t="s">
        <v>441</v>
      </c>
      <c r="C14" s="58" t="s">
        <v>98</v>
      </c>
      <c r="D14" s="58"/>
      <c r="E14" s="58"/>
      <c r="F14" s="58"/>
      <c r="G14" s="99">
        <v>423770</v>
      </c>
    </row>
    <row r="15" spans="1:7" x14ac:dyDescent="0.25">
      <c r="A15" s="58" t="s">
        <v>440</v>
      </c>
      <c r="B15" s="58" t="s">
        <v>441</v>
      </c>
      <c r="C15" s="58" t="s">
        <v>99</v>
      </c>
      <c r="D15" s="58"/>
      <c r="E15" s="58"/>
      <c r="F15" s="58"/>
      <c r="G15" s="99">
        <v>367163.14</v>
      </c>
    </row>
    <row r="16" spans="1:7" x14ac:dyDescent="0.25">
      <c r="A16" s="58" t="s">
        <v>440</v>
      </c>
      <c r="B16" s="58" t="s">
        <v>441</v>
      </c>
      <c r="C16" s="58" t="s">
        <v>100</v>
      </c>
      <c r="D16" s="58"/>
      <c r="E16" s="58"/>
      <c r="F16" s="58"/>
      <c r="G16" s="99">
        <v>67568</v>
      </c>
    </row>
    <row r="17" spans="1:7" x14ac:dyDescent="0.25">
      <c r="A17" s="58" t="s">
        <v>440</v>
      </c>
      <c r="B17" s="58" t="s">
        <v>441</v>
      </c>
      <c r="C17" s="58" t="s">
        <v>101</v>
      </c>
      <c r="D17" s="58"/>
      <c r="E17" s="58"/>
      <c r="F17" s="58"/>
      <c r="G17" s="99">
        <v>117760</v>
      </c>
    </row>
    <row r="18" spans="1:7" x14ac:dyDescent="0.25">
      <c r="A18" s="58" t="s">
        <v>440</v>
      </c>
      <c r="B18" s="58" t="s">
        <v>441</v>
      </c>
      <c r="C18" s="58" t="s">
        <v>102</v>
      </c>
      <c r="D18" s="58"/>
      <c r="E18" s="58"/>
      <c r="F18" s="58"/>
      <c r="G18" s="99">
        <v>1000</v>
      </c>
    </row>
    <row r="19" spans="1:7" x14ac:dyDescent="0.25">
      <c r="A19" s="58" t="s">
        <v>440</v>
      </c>
      <c r="B19" s="58" t="s">
        <v>441</v>
      </c>
      <c r="C19" s="58" t="s">
        <v>103</v>
      </c>
      <c r="D19" s="58"/>
      <c r="E19" s="58"/>
      <c r="F19" s="58"/>
      <c r="G19" s="99">
        <v>350</v>
      </c>
    </row>
    <row r="20" spans="1:7" x14ac:dyDescent="0.25">
      <c r="A20" s="58" t="s">
        <v>440</v>
      </c>
      <c r="B20" s="58" t="s">
        <v>441</v>
      </c>
      <c r="C20" s="58" t="s">
        <v>104</v>
      </c>
      <c r="D20" s="58"/>
      <c r="E20" s="58"/>
      <c r="F20" s="58"/>
      <c r="G20" s="99">
        <v>304500.71999999997</v>
      </c>
    </row>
    <row r="21" spans="1:7" x14ac:dyDescent="0.25">
      <c r="A21" s="58" t="s">
        <v>440</v>
      </c>
      <c r="B21" s="58" t="s">
        <v>441</v>
      </c>
      <c r="C21" s="58" t="s">
        <v>105</v>
      </c>
      <c r="D21" s="58"/>
      <c r="E21" s="58"/>
      <c r="F21" s="58"/>
      <c r="G21" s="99">
        <v>45214.82</v>
      </c>
    </row>
    <row r="22" spans="1:7" x14ac:dyDescent="0.25">
      <c r="A22" s="58" t="s">
        <v>440</v>
      </c>
      <c r="B22" s="58" t="s">
        <v>441</v>
      </c>
      <c r="C22" s="58" t="s">
        <v>106</v>
      </c>
      <c r="D22" s="58"/>
      <c r="E22" s="58"/>
      <c r="F22" s="58"/>
      <c r="G22" s="99">
        <v>4056</v>
      </c>
    </row>
    <row r="23" spans="1:7" x14ac:dyDescent="0.25">
      <c r="A23" s="58" t="s">
        <v>440</v>
      </c>
      <c r="B23" s="58" t="s">
        <v>441</v>
      </c>
      <c r="C23" s="58" t="s">
        <v>108</v>
      </c>
      <c r="D23" s="58"/>
      <c r="E23" s="58"/>
      <c r="F23" s="58"/>
      <c r="G23" s="99">
        <v>130600</v>
      </c>
    </row>
    <row r="24" spans="1:7" x14ac:dyDescent="0.25">
      <c r="A24" s="58" t="s">
        <v>440</v>
      </c>
      <c r="B24" s="58" t="s">
        <v>441</v>
      </c>
      <c r="C24" s="58" t="s">
        <v>109</v>
      </c>
      <c r="D24" s="58"/>
      <c r="E24" s="58"/>
      <c r="F24" s="58"/>
      <c r="G24" s="99">
        <v>5964.0899999999965</v>
      </c>
    </row>
    <row r="25" spans="1:7" x14ac:dyDescent="0.25">
      <c r="A25" s="58" t="s">
        <v>440</v>
      </c>
      <c r="B25" s="58" t="s">
        <v>441</v>
      </c>
      <c r="C25" s="58" t="s">
        <v>110</v>
      </c>
      <c r="D25" s="58"/>
      <c r="E25" s="58"/>
      <c r="F25" s="58"/>
      <c r="G25" s="99">
        <v>159120</v>
      </c>
    </row>
    <row r="26" spans="1:7" x14ac:dyDescent="0.25">
      <c r="A26" s="58" t="s">
        <v>440</v>
      </c>
      <c r="B26" s="58" t="s">
        <v>441</v>
      </c>
      <c r="C26" s="58" t="s">
        <v>111</v>
      </c>
      <c r="D26" s="58"/>
      <c r="E26" s="58"/>
      <c r="F26" s="58"/>
      <c r="G26" s="99">
        <v>304211.39</v>
      </c>
    </row>
    <row r="27" spans="1:7" x14ac:dyDescent="0.25">
      <c r="A27" s="58" t="s">
        <v>440</v>
      </c>
      <c r="B27" s="58" t="s">
        <v>441</v>
      </c>
      <c r="C27" s="58" t="s">
        <v>112</v>
      </c>
      <c r="D27" s="58"/>
      <c r="E27" s="58"/>
      <c r="F27" s="58"/>
      <c r="G27" s="99">
        <v>267484.77999999997</v>
      </c>
    </row>
    <row r="28" spans="1:7" x14ac:dyDescent="0.25">
      <c r="A28" s="58" t="s">
        <v>440</v>
      </c>
      <c r="B28" s="58" t="s">
        <v>441</v>
      </c>
      <c r="C28" s="58" t="s">
        <v>113</v>
      </c>
      <c r="D28" s="58"/>
      <c r="E28" s="58"/>
      <c r="F28" s="58"/>
      <c r="G28" s="99">
        <v>8899.68</v>
      </c>
    </row>
    <row r="29" spans="1:7" x14ac:dyDescent="0.25">
      <c r="A29" s="58" t="s">
        <v>440</v>
      </c>
      <c r="B29" s="58" t="s">
        <v>441</v>
      </c>
      <c r="C29" s="58" t="s">
        <v>115</v>
      </c>
      <c r="D29" s="58"/>
      <c r="E29" s="58"/>
      <c r="F29" s="58"/>
      <c r="G29" s="99">
        <v>24960</v>
      </c>
    </row>
    <row r="30" spans="1:7" x14ac:dyDescent="0.25">
      <c r="A30" s="58" t="s">
        <v>440</v>
      </c>
      <c r="B30" s="58" t="s">
        <v>441</v>
      </c>
      <c r="C30" s="58" t="s">
        <v>116</v>
      </c>
      <c r="D30" s="58"/>
      <c r="E30" s="58"/>
      <c r="F30" s="58"/>
      <c r="G30" s="99">
        <v>34592.479999999996</v>
      </c>
    </row>
    <row r="31" spans="1:7" x14ac:dyDescent="0.25">
      <c r="A31" s="58" t="s">
        <v>440</v>
      </c>
      <c r="B31" s="58" t="s">
        <v>441</v>
      </c>
      <c r="C31" s="58" t="s">
        <v>117</v>
      </c>
      <c r="D31" s="58"/>
      <c r="E31" s="58"/>
      <c r="F31" s="58"/>
      <c r="G31" s="99">
        <v>3742.13</v>
      </c>
    </row>
    <row r="32" spans="1:7" x14ac:dyDescent="0.25">
      <c r="A32" s="58" t="s">
        <v>440</v>
      </c>
      <c r="B32" s="58" t="s">
        <v>441</v>
      </c>
      <c r="C32" s="58" t="s">
        <v>118</v>
      </c>
      <c r="D32" s="58"/>
      <c r="E32" s="58"/>
      <c r="F32" s="58"/>
      <c r="G32" s="99">
        <v>20810.400000000001</v>
      </c>
    </row>
    <row r="33" spans="1:7" x14ac:dyDescent="0.25">
      <c r="A33" s="58" t="s">
        <v>440</v>
      </c>
      <c r="B33" s="58" t="s">
        <v>441</v>
      </c>
      <c r="C33" s="58" t="s">
        <v>119</v>
      </c>
      <c r="D33" s="58"/>
      <c r="E33" s="58"/>
      <c r="F33" s="58"/>
      <c r="G33" s="99">
        <v>34320</v>
      </c>
    </row>
    <row r="34" spans="1:7" x14ac:dyDescent="0.25">
      <c r="A34" s="58" t="s">
        <v>440</v>
      </c>
      <c r="B34" s="58" t="s">
        <v>441</v>
      </c>
      <c r="C34" s="58" t="s">
        <v>120</v>
      </c>
      <c r="D34" s="58"/>
      <c r="E34" s="58"/>
      <c r="F34" s="58"/>
      <c r="G34" s="99">
        <v>1083</v>
      </c>
    </row>
    <row r="35" spans="1:7" x14ac:dyDescent="0.25">
      <c r="A35" s="58" t="s">
        <v>440</v>
      </c>
      <c r="B35" s="58" t="s">
        <v>441</v>
      </c>
      <c r="C35" s="58" t="s">
        <v>121</v>
      </c>
      <c r="D35" s="58"/>
      <c r="E35" s="58"/>
      <c r="F35" s="58"/>
      <c r="G35" s="99">
        <v>76960</v>
      </c>
    </row>
    <row r="36" spans="1:7" x14ac:dyDescent="0.25">
      <c r="A36" s="58" t="s">
        <v>440</v>
      </c>
      <c r="B36" s="58" t="s">
        <v>441</v>
      </c>
      <c r="C36" s="58" t="s">
        <v>122</v>
      </c>
      <c r="D36" s="58"/>
      <c r="E36" s="58"/>
      <c r="F36" s="58"/>
      <c r="G36" s="99">
        <v>67600</v>
      </c>
    </row>
    <row r="37" spans="1:7" x14ac:dyDescent="0.25">
      <c r="A37" s="58" t="s">
        <v>440</v>
      </c>
      <c r="B37" s="58" t="s">
        <v>441</v>
      </c>
      <c r="C37" s="58" t="s">
        <v>123</v>
      </c>
      <c r="D37" s="58"/>
      <c r="E37" s="58"/>
      <c r="F37" s="58"/>
      <c r="G37" s="99">
        <v>86400</v>
      </c>
    </row>
    <row r="38" spans="1:7" x14ac:dyDescent="0.25">
      <c r="A38" s="58" t="s">
        <v>440</v>
      </c>
      <c r="B38" s="58" t="s">
        <v>441</v>
      </c>
      <c r="C38" s="58" t="s">
        <v>124</v>
      </c>
      <c r="D38" s="58"/>
      <c r="E38" s="58"/>
      <c r="F38" s="58"/>
      <c r="G38" s="99">
        <v>93600</v>
      </c>
    </row>
    <row r="39" spans="1:7" x14ac:dyDescent="0.25">
      <c r="A39" s="58" t="s">
        <v>440</v>
      </c>
      <c r="B39" s="58" t="s">
        <v>441</v>
      </c>
      <c r="C39" s="58" t="s">
        <v>125</v>
      </c>
      <c r="D39" s="58"/>
      <c r="E39" s="58"/>
      <c r="F39" s="58"/>
      <c r="G39" s="99">
        <v>15600</v>
      </c>
    </row>
    <row r="40" spans="1:7" x14ac:dyDescent="0.25">
      <c r="A40" s="58" t="s">
        <v>440</v>
      </c>
      <c r="B40" s="58" t="s">
        <v>441</v>
      </c>
      <c r="C40" s="58" t="s">
        <v>126</v>
      </c>
      <c r="D40" s="58"/>
      <c r="E40" s="58"/>
      <c r="F40" s="58"/>
      <c r="G40" s="99">
        <v>254228.8</v>
      </c>
    </row>
    <row r="41" spans="1:7" x14ac:dyDescent="0.25">
      <c r="A41" s="58" t="s">
        <v>440</v>
      </c>
      <c r="B41" s="58" t="s">
        <v>441</v>
      </c>
      <c r="C41" s="58" t="s">
        <v>127</v>
      </c>
      <c r="D41" s="58"/>
      <c r="E41" s="58"/>
      <c r="F41" s="58"/>
      <c r="G41" s="99">
        <v>1664</v>
      </c>
    </row>
    <row r="42" spans="1:7" x14ac:dyDescent="0.25">
      <c r="A42" s="58" t="s">
        <v>440</v>
      </c>
      <c r="B42" s="58" t="s">
        <v>441</v>
      </c>
      <c r="C42" s="58" t="s">
        <v>128</v>
      </c>
      <c r="D42" s="58"/>
      <c r="E42" s="58"/>
      <c r="F42" s="58"/>
      <c r="G42" s="99">
        <v>20785.239999999998</v>
      </c>
    </row>
    <row r="43" spans="1:7" x14ac:dyDescent="0.25">
      <c r="A43" s="58" t="s">
        <v>440</v>
      </c>
      <c r="B43" s="58" t="s">
        <v>441</v>
      </c>
      <c r="C43" s="58" t="s">
        <v>129</v>
      </c>
      <c r="D43" s="58"/>
      <c r="E43" s="58"/>
      <c r="F43" s="58"/>
      <c r="G43" s="99">
        <v>824</v>
      </c>
    </row>
    <row r="44" spans="1:7" x14ac:dyDescent="0.25">
      <c r="A44" s="58" t="s">
        <v>440</v>
      </c>
      <c r="B44" s="58" t="s">
        <v>441</v>
      </c>
      <c r="C44" s="58" t="s">
        <v>130</v>
      </c>
      <c r="D44" s="58"/>
      <c r="E44" s="58"/>
      <c r="F44" s="58"/>
      <c r="G44" s="99">
        <v>5200</v>
      </c>
    </row>
    <row r="45" spans="1:7" x14ac:dyDescent="0.25">
      <c r="A45" s="58" t="s">
        <v>440</v>
      </c>
      <c r="B45" s="58" t="s">
        <v>441</v>
      </c>
      <c r="C45" s="58" t="s">
        <v>131</v>
      </c>
      <c r="D45" s="58"/>
      <c r="E45" s="58"/>
      <c r="F45" s="58"/>
      <c r="G45" s="99">
        <v>52000</v>
      </c>
    </row>
    <row r="46" spans="1:7" x14ac:dyDescent="0.25">
      <c r="A46" s="58" t="s">
        <v>440</v>
      </c>
      <c r="B46" s="58" t="s">
        <v>441</v>
      </c>
      <c r="C46" s="58" t="s">
        <v>132</v>
      </c>
      <c r="D46" s="58"/>
      <c r="E46" s="58"/>
      <c r="F46" s="58"/>
      <c r="G46" s="99">
        <v>1225.22</v>
      </c>
    </row>
    <row r="47" spans="1:7" x14ac:dyDescent="0.25">
      <c r="A47" s="58" t="s">
        <v>440</v>
      </c>
      <c r="B47" s="58" t="s">
        <v>441</v>
      </c>
      <c r="C47" s="58" t="s">
        <v>133</v>
      </c>
      <c r="D47" s="58"/>
      <c r="E47" s="58"/>
      <c r="F47" s="58"/>
      <c r="G47" s="99">
        <v>312000</v>
      </c>
    </row>
    <row r="48" spans="1:7" x14ac:dyDescent="0.25">
      <c r="A48" s="58" t="s">
        <v>440</v>
      </c>
      <c r="B48" s="58" t="s">
        <v>441</v>
      </c>
      <c r="C48" s="58" t="s">
        <v>135</v>
      </c>
      <c r="D48" s="58"/>
      <c r="E48" s="58"/>
      <c r="F48" s="58"/>
      <c r="G48" s="99">
        <v>49920</v>
      </c>
    </row>
    <row r="49" spans="1:7" x14ac:dyDescent="0.25">
      <c r="A49" s="58" t="s">
        <v>440</v>
      </c>
      <c r="B49" s="58" t="s">
        <v>441</v>
      </c>
      <c r="C49" s="58" t="s">
        <v>136</v>
      </c>
      <c r="D49" s="58"/>
      <c r="E49" s="58"/>
      <c r="F49" s="58"/>
      <c r="G49" s="99">
        <v>1292</v>
      </c>
    </row>
    <row r="50" spans="1:7" x14ac:dyDescent="0.25">
      <c r="A50" s="58" t="s">
        <v>440</v>
      </c>
      <c r="B50" s="58" t="s">
        <v>441</v>
      </c>
      <c r="C50" s="58" t="s">
        <v>443</v>
      </c>
      <c r="D50" s="58"/>
      <c r="E50" s="58"/>
      <c r="F50" s="58"/>
      <c r="G50" s="99">
        <v>83200</v>
      </c>
    </row>
    <row r="51" spans="1:7" x14ac:dyDescent="0.25">
      <c r="A51" s="58" t="s">
        <v>440</v>
      </c>
      <c r="B51" s="58" t="s">
        <v>441</v>
      </c>
      <c r="C51" s="58" t="s">
        <v>444</v>
      </c>
      <c r="D51" s="58"/>
      <c r="E51" s="58"/>
      <c r="F51" s="58"/>
      <c r="G51" s="99">
        <v>56400</v>
      </c>
    </row>
    <row r="52" spans="1:7" x14ac:dyDescent="0.25">
      <c r="A52" s="58" t="s">
        <v>440</v>
      </c>
      <c r="B52" s="58" t="s">
        <v>441</v>
      </c>
      <c r="C52" s="58" t="s">
        <v>445</v>
      </c>
      <c r="D52" s="58"/>
      <c r="E52" s="58"/>
      <c r="F52" s="58"/>
      <c r="G52" s="99">
        <v>31200</v>
      </c>
    </row>
    <row r="53" spans="1:7" x14ac:dyDescent="0.25">
      <c r="A53" s="58" t="s">
        <v>440</v>
      </c>
      <c r="B53" s="58" t="s">
        <v>441</v>
      </c>
      <c r="C53" s="58" t="s">
        <v>446</v>
      </c>
      <c r="D53" s="58"/>
      <c r="E53" s="58"/>
      <c r="F53" s="58"/>
      <c r="G53" s="99">
        <v>4098.3599999999997</v>
      </c>
    </row>
    <row r="54" spans="1:7" x14ac:dyDescent="0.25">
      <c r="A54" s="58" t="s">
        <v>440</v>
      </c>
      <c r="B54" s="58" t="s">
        <v>441</v>
      </c>
      <c r="C54" s="58" t="s">
        <v>137</v>
      </c>
      <c r="D54" s="58"/>
      <c r="E54" s="58"/>
      <c r="F54" s="58"/>
      <c r="G54" s="99">
        <v>23868.870000000003</v>
      </c>
    </row>
    <row r="55" spans="1:7" x14ac:dyDescent="0.25">
      <c r="A55" s="58" t="s">
        <v>440</v>
      </c>
      <c r="B55" s="58" t="s">
        <v>441</v>
      </c>
      <c r="C55" s="58" t="s">
        <v>447</v>
      </c>
      <c r="D55" s="58"/>
      <c r="E55" s="58"/>
      <c r="F55" s="58"/>
      <c r="G55" s="99">
        <v>6240</v>
      </c>
    </row>
    <row r="56" spans="1:7" x14ac:dyDescent="0.25">
      <c r="A56" s="58" t="s">
        <v>440</v>
      </c>
      <c r="B56" s="58" t="s">
        <v>441</v>
      </c>
      <c r="C56" s="58" t="s">
        <v>448</v>
      </c>
      <c r="D56" s="58"/>
      <c r="E56" s="58"/>
      <c r="F56" s="58"/>
      <c r="G56" s="99">
        <v>6336</v>
      </c>
    </row>
    <row r="57" spans="1:7" x14ac:dyDescent="0.25">
      <c r="A57" s="58" t="s">
        <v>440</v>
      </c>
      <c r="B57" s="58" t="s">
        <v>441</v>
      </c>
      <c r="C57" s="58" t="s">
        <v>449</v>
      </c>
      <c r="D57" s="58"/>
      <c r="E57" s="58"/>
      <c r="F57" s="58"/>
      <c r="G57" s="99">
        <v>22624.440000000002</v>
      </c>
    </row>
    <row r="58" spans="1:7" x14ac:dyDescent="0.25">
      <c r="A58" s="58" t="s">
        <v>440</v>
      </c>
      <c r="B58" s="58" t="s">
        <v>441</v>
      </c>
      <c r="C58" s="58" t="s">
        <v>450</v>
      </c>
      <c r="D58" s="58"/>
      <c r="E58" s="58"/>
      <c r="F58" s="58"/>
      <c r="G58" s="99">
        <v>187200</v>
      </c>
    </row>
    <row r="59" spans="1:7" x14ac:dyDescent="0.25">
      <c r="A59" s="58" t="s">
        <v>440</v>
      </c>
      <c r="B59" s="58" t="s">
        <v>441</v>
      </c>
      <c r="C59" s="58" t="s">
        <v>451</v>
      </c>
      <c r="D59" s="58"/>
      <c r="E59" s="58"/>
      <c r="F59" s="58"/>
      <c r="G59" s="99">
        <v>23587.73</v>
      </c>
    </row>
    <row r="60" spans="1:7" x14ac:dyDescent="0.25">
      <c r="A60" s="58" t="s">
        <v>440</v>
      </c>
      <c r="B60" s="58" t="s">
        <v>441</v>
      </c>
      <c r="C60" s="58" t="s">
        <v>452</v>
      </c>
      <c r="D60" s="58"/>
      <c r="E60" s="58"/>
      <c r="F60" s="58"/>
      <c r="G60" s="99">
        <v>4680</v>
      </c>
    </row>
    <row r="61" spans="1:7" x14ac:dyDescent="0.25">
      <c r="A61" s="58" t="s">
        <v>440</v>
      </c>
      <c r="B61" s="58" t="s">
        <v>441</v>
      </c>
      <c r="C61" s="58" t="s">
        <v>453</v>
      </c>
      <c r="D61" s="58"/>
      <c r="E61" s="58"/>
      <c r="F61" s="58"/>
      <c r="G61" s="99">
        <v>2080</v>
      </c>
    </row>
    <row r="62" spans="1:7" x14ac:dyDescent="0.25">
      <c r="A62" s="58" t="s">
        <v>440</v>
      </c>
      <c r="B62" s="58" t="s">
        <v>441</v>
      </c>
      <c r="C62" s="58" t="s">
        <v>454</v>
      </c>
      <c r="D62" s="58"/>
      <c r="E62" s="58"/>
      <c r="F62" s="58"/>
      <c r="G62" s="99">
        <v>46800</v>
      </c>
    </row>
    <row r="63" spans="1:7" x14ac:dyDescent="0.25">
      <c r="A63" s="58" t="s">
        <v>440</v>
      </c>
      <c r="B63" s="58" t="s">
        <v>441</v>
      </c>
      <c r="C63" s="58" t="s">
        <v>455</v>
      </c>
      <c r="D63" s="58"/>
      <c r="E63" s="58"/>
      <c r="F63" s="58"/>
      <c r="G63" s="99">
        <v>41600</v>
      </c>
    </row>
    <row r="64" spans="1:7" x14ac:dyDescent="0.25">
      <c r="A64" s="58" t="s">
        <v>440</v>
      </c>
      <c r="B64" s="58" t="s">
        <v>441</v>
      </c>
      <c r="C64" s="58" t="s">
        <v>456</v>
      </c>
      <c r="D64" s="58"/>
      <c r="E64" s="58"/>
      <c r="F64" s="58"/>
      <c r="G64" s="99">
        <v>12480</v>
      </c>
    </row>
    <row r="65" spans="1:7" x14ac:dyDescent="0.25">
      <c r="A65" s="58" t="s">
        <v>440</v>
      </c>
      <c r="B65" s="58" t="s">
        <v>441</v>
      </c>
      <c r="C65" s="58" t="s">
        <v>457</v>
      </c>
      <c r="D65" s="58"/>
      <c r="E65" s="58"/>
      <c r="F65" s="58"/>
      <c r="G65" s="99">
        <v>100</v>
      </c>
    </row>
    <row r="66" spans="1:7" x14ac:dyDescent="0.25">
      <c r="A66" s="58" t="s">
        <v>440</v>
      </c>
      <c r="B66" s="58" t="s">
        <v>441</v>
      </c>
      <c r="C66" s="58" t="s">
        <v>458</v>
      </c>
      <c r="D66" s="58"/>
      <c r="E66" s="58"/>
      <c r="F66" s="58"/>
      <c r="G66" s="99">
        <v>26000</v>
      </c>
    </row>
    <row r="67" spans="1:7" x14ac:dyDescent="0.25">
      <c r="A67" s="58" t="s">
        <v>440</v>
      </c>
      <c r="B67" s="58" t="s">
        <v>441</v>
      </c>
      <c r="C67" s="58" t="s">
        <v>459</v>
      </c>
      <c r="D67" s="58"/>
      <c r="E67" s="58"/>
      <c r="F67" s="58"/>
      <c r="G67" s="99">
        <v>83200</v>
      </c>
    </row>
    <row r="68" spans="1:7" x14ac:dyDescent="0.25">
      <c r="A68" s="58" t="s">
        <v>440</v>
      </c>
      <c r="B68" s="58" t="s">
        <v>441</v>
      </c>
      <c r="C68" s="58" t="s">
        <v>460</v>
      </c>
      <c r="D68" s="58"/>
      <c r="E68" s="58"/>
      <c r="F68" s="58"/>
      <c r="G68" s="99">
        <v>1560</v>
      </c>
    </row>
    <row r="69" spans="1:7" x14ac:dyDescent="0.25">
      <c r="A69" s="58" t="s">
        <v>440</v>
      </c>
      <c r="B69" s="58" t="s">
        <v>441</v>
      </c>
      <c r="C69" s="58" t="s">
        <v>461</v>
      </c>
      <c r="D69" s="58"/>
      <c r="E69" s="58"/>
      <c r="F69" s="58"/>
      <c r="G69" s="99">
        <v>33280</v>
      </c>
    </row>
    <row r="70" spans="1:7" x14ac:dyDescent="0.25">
      <c r="A70" s="58" t="s">
        <v>440</v>
      </c>
      <c r="B70" s="58" t="s">
        <v>441</v>
      </c>
      <c r="C70" s="58" t="s">
        <v>462</v>
      </c>
      <c r="D70" s="58"/>
      <c r="E70" s="58"/>
      <c r="F70" s="58"/>
      <c r="G70" s="99">
        <v>3640</v>
      </c>
    </row>
    <row r="71" spans="1:7" x14ac:dyDescent="0.25">
      <c r="A71" s="58" t="s">
        <v>440</v>
      </c>
      <c r="B71" s="58" t="s">
        <v>441</v>
      </c>
      <c r="C71" s="58" t="s">
        <v>463</v>
      </c>
      <c r="D71" s="58"/>
      <c r="E71" s="58"/>
      <c r="F71" s="58"/>
      <c r="G71" s="99">
        <v>-3.637978807091713E-12</v>
      </c>
    </row>
    <row r="72" spans="1:7" x14ac:dyDescent="0.25">
      <c r="A72" s="58" t="s">
        <v>440</v>
      </c>
      <c r="B72" s="58" t="s">
        <v>441</v>
      </c>
      <c r="C72" s="58" t="s">
        <v>464</v>
      </c>
      <c r="D72" s="58"/>
      <c r="E72" s="58"/>
      <c r="F72" s="58"/>
      <c r="G72" s="99">
        <v>6760</v>
      </c>
    </row>
    <row r="73" spans="1:7" x14ac:dyDescent="0.25">
      <c r="A73" s="58" t="s">
        <v>440</v>
      </c>
      <c r="B73" s="58" t="s">
        <v>441</v>
      </c>
      <c r="C73" s="58" t="s">
        <v>465</v>
      </c>
      <c r="D73" s="58"/>
      <c r="E73" s="58"/>
      <c r="F73" s="58"/>
      <c r="G73" s="99">
        <v>26260</v>
      </c>
    </row>
    <row r="74" spans="1:7" x14ac:dyDescent="0.25">
      <c r="A74" s="58" t="s">
        <v>440</v>
      </c>
      <c r="B74" s="58" t="s">
        <v>441</v>
      </c>
      <c r="C74" s="58" t="s">
        <v>466</v>
      </c>
      <c r="D74" s="58"/>
      <c r="E74" s="58"/>
      <c r="F74" s="58"/>
      <c r="G74" s="99">
        <v>54080</v>
      </c>
    </row>
    <row r="75" spans="1:7" x14ac:dyDescent="0.25">
      <c r="A75" s="58" t="s">
        <v>440</v>
      </c>
      <c r="B75" s="58" t="s">
        <v>441</v>
      </c>
      <c r="C75" s="58" t="s">
        <v>467</v>
      </c>
      <c r="D75" s="58"/>
      <c r="E75" s="58"/>
      <c r="F75" s="58"/>
      <c r="G75" s="99">
        <v>58240</v>
      </c>
    </row>
    <row r="76" spans="1:7" x14ac:dyDescent="0.25">
      <c r="A76" s="58" t="s">
        <v>440</v>
      </c>
      <c r="B76" s="58" t="s">
        <v>441</v>
      </c>
      <c r="C76" s="58" t="s">
        <v>468</v>
      </c>
      <c r="D76" s="58"/>
      <c r="E76" s="58"/>
      <c r="F76" s="58"/>
      <c r="G76" s="99">
        <v>8320</v>
      </c>
    </row>
    <row r="77" spans="1:7" x14ac:dyDescent="0.25">
      <c r="A77" s="58" t="s">
        <v>440</v>
      </c>
      <c r="B77" s="58" t="s">
        <v>441</v>
      </c>
      <c r="C77" s="58" t="s">
        <v>469</v>
      </c>
      <c r="D77" s="58"/>
      <c r="E77" s="58"/>
      <c r="F77" s="58"/>
      <c r="G77" s="99">
        <v>20080</v>
      </c>
    </row>
    <row r="78" spans="1:7" x14ac:dyDescent="0.25">
      <c r="A78" s="58" t="s">
        <v>440</v>
      </c>
      <c r="B78" s="58" t="s">
        <v>441</v>
      </c>
      <c r="C78" s="58" t="s">
        <v>470</v>
      </c>
      <c r="D78" s="58"/>
      <c r="E78" s="58"/>
      <c r="F78" s="58"/>
      <c r="G78" s="99">
        <v>6240</v>
      </c>
    </row>
    <row r="79" spans="1:7" x14ac:dyDescent="0.25">
      <c r="A79" s="58" t="s">
        <v>440</v>
      </c>
      <c r="B79" s="58" t="s">
        <v>441</v>
      </c>
      <c r="C79" s="58" t="s">
        <v>471</v>
      </c>
      <c r="D79" s="58"/>
      <c r="E79" s="58"/>
      <c r="F79" s="58"/>
      <c r="G79" s="99">
        <v>6240</v>
      </c>
    </row>
    <row r="80" spans="1:7" x14ac:dyDescent="0.25">
      <c r="A80" s="58" t="s">
        <v>440</v>
      </c>
      <c r="B80" s="58" t="s">
        <v>441</v>
      </c>
      <c r="C80" s="58" t="s">
        <v>472</v>
      </c>
      <c r="D80" s="58"/>
      <c r="E80" s="58"/>
      <c r="F80" s="58"/>
      <c r="G80" s="99">
        <v>6430</v>
      </c>
    </row>
    <row r="81" spans="1:7" x14ac:dyDescent="0.25">
      <c r="A81" s="58" t="s">
        <v>440</v>
      </c>
      <c r="B81" s="58" t="s">
        <v>441</v>
      </c>
      <c r="C81" s="58" t="s">
        <v>473</v>
      </c>
      <c r="D81" s="58"/>
      <c r="E81" s="58"/>
      <c r="F81" s="58"/>
      <c r="G81" s="99">
        <v>1843.55</v>
      </c>
    </row>
    <row r="82" spans="1:7" x14ac:dyDescent="0.25">
      <c r="A82" s="58" t="s">
        <v>440</v>
      </c>
      <c r="B82" s="58" t="s">
        <v>441</v>
      </c>
      <c r="C82" s="58" t="s">
        <v>474</v>
      </c>
      <c r="D82" s="58"/>
      <c r="E82" s="58"/>
      <c r="F82" s="58"/>
      <c r="G82" s="99">
        <v>4680</v>
      </c>
    </row>
    <row r="83" spans="1:7" x14ac:dyDescent="0.25">
      <c r="A83" s="58" t="s">
        <v>440</v>
      </c>
      <c r="B83" s="58" t="s">
        <v>441</v>
      </c>
      <c r="C83" s="58" t="s">
        <v>475</v>
      </c>
      <c r="D83" s="58"/>
      <c r="E83" s="58"/>
      <c r="F83" s="58"/>
      <c r="G83" s="99">
        <v>11440</v>
      </c>
    </row>
    <row r="84" spans="1:7" x14ac:dyDescent="0.25">
      <c r="A84" s="58" t="s">
        <v>440</v>
      </c>
      <c r="B84" s="58" t="s">
        <v>441</v>
      </c>
      <c r="C84" s="58" t="s">
        <v>476</v>
      </c>
      <c r="D84" s="58"/>
      <c r="E84" s="58"/>
      <c r="F84" s="58"/>
      <c r="G84" s="99">
        <v>41600</v>
      </c>
    </row>
    <row r="85" spans="1:7" x14ac:dyDescent="0.25">
      <c r="A85" s="58" t="s">
        <v>440</v>
      </c>
      <c r="B85" s="58" t="s">
        <v>441</v>
      </c>
      <c r="C85" s="58" t="s">
        <v>477</v>
      </c>
      <c r="D85" s="58"/>
      <c r="E85" s="58"/>
      <c r="F85" s="58"/>
      <c r="G85" s="99">
        <v>4680</v>
      </c>
    </row>
    <row r="86" spans="1:7" x14ac:dyDescent="0.25">
      <c r="A86" s="58" t="s">
        <v>440</v>
      </c>
      <c r="B86" s="58" t="s">
        <v>441</v>
      </c>
      <c r="C86" s="58" t="s">
        <v>478</v>
      </c>
      <c r="D86" s="58"/>
      <c r="E86" s="58"/>
      <c r="F86" s="58"/>
      <c r="G86" s="99">
        <v>45400</v>
      </c>
    </row>
    <row r="87" spans="1:7" x14ac:dyDescent="0.25">
      <c r="A87" s="58" t="s">
        <v>440</v>
      </c>
      <c r="B87" s="58" t="s">
        <v>441</v>
      </c>
      <c r="C87" s="58" t="s">
        <v>479</v>
      </c>
      <c r="D87" s="58"/>
      <c r="E87" s="58"/>
      <c r="F87" s="58"/>
      <c r="G87" s="99">
        <v>41600</v>
      </c>
    </row>
    <row r="88" spans="1:7" x14ac:dyDescent="0.25">
      <c r="A88" s="58" t="s">
        <v>440</v>
      </c>
      <c r="B88" s="58" t="s">
        <v>441</v>
      </c>
      <c r="C88" s="58" t="s">
        <v>480</v>
      </c>
      <c r="D88" s="58"/>
      <c r="E88" s="58"/>
      <c r="F88" s="58"/>
      <c r="G88" s="99">
        <v>13520</v>
      </c>
    </row>
    <row r="89" spans="1:7" x14ac:dyDescent="0.25">
      <c r="A89" s="58" t="s">
        <v>440</v>
      </c>
      <c r="B89" s="58" t="s">
        <v>441</v>
      </c>
      <c r="C89" s="58" t="s">
        <v>481</v>
      </c>
      <c r="D89" s="58"/>
      <c r="E89" s="58"/>
      <c r="F89" s="58"/>
      <c r="G89" s="99">
        <v>78000</v>
      </c>
    </row>
    <row r="90" spans="1:7" x14ac:dyDescent="0.25">
      <c r="A90" s="58" t="s">
        <v>440</v>
      </c>
      <c r="B90" s="58" t="s">
        <v>441</v>
      </c>
      <c r="C90" s="58" t="s">
        <v>482</v>
      </c>
      <c r="D90" s="58"/>
      <c r="E90" s="58"/>
      <c r="F90" s="58"/>
      <c r="G90" s="99">
        <v>31200</v>
      </c>
    </row>
    <row r="91" spans="1:7" x14ac:dyDescent="0.25">
      <c r="A91" s="58" t="s">
        <v>440</v>
      </c>
      <c r="B91" s="58" t="s">
        <v>441</v>
      </c>
      <c r="C91" s="58" t="s">
        <v>483</v>
      </c>
      <c r="D91" s="58"/>
      <c r="E91" s="58"/>
      <c r="F91" s="58"/>
      <c r="G91" s="99">
        <v>624</v>
      </c>
    </row>
    <row r="92" spans="1:7" x14ac:dyDescent="0.25">
      <c r="A92" s="58" t="s">
        <v>440</v>
      </c>
      <c r="B92" s="58" t="s">
        <v>441</v>
      </c>
      <c r="C92" s="58" t="s">
        <v>484</v>
      </c>
      <c r="D92" s="58"/>
      <c r="E92" s="58"/>
      <c r="F92" s="58"/>
      <c r="G92" s="99">
        <v>208000</v>
      </c>
    </row>
    <row r="93" spans="1:7" x14ac:dyDescent="0.25">
      <c r="A93" s="58" t="s">
        <v>440</v>
      </c>
      <c r="B93" s="58" t="s">
        <v>441</v>
      </c>
      <c r="C93" s="58" t="s">
        <v>485</v>
      </c>
      <c r="D93" s="58"/>
      <c r="E93" s="58"/>
      <c r="F93" s="58"/>
      <c r="G93" s="99">
        <v>3180</v>
      </c>
    </row>
    <row r="94" spans="1:7" x14ac:dyDescent="0.25">
      <c r="A94" s="58" t="s">
        <v>440</v>
      </c>
      <c r="B94" s="58" t="s">
        <v>441</v>
      </c>
      <c r="C94" s="58" t="s">
        <v>486</v>
      </c>
      <c r="D94" s="58"/>
      <c r="E94" s="58"/>
      <c r="F94" s="58"/>
      <c r="G94" s="99">
        <v>8320</v>
      </c>
    </row>
    <row r="95" spans="1:7" x14ac:dyDescent="0.25">
      <c r="A95" s="58" t="s">
        <v>440</v>
      </c>
      <c r="B95" s="58" t="s">
        <v>441</v>
      </c>
      <c r="C95" s="58" t="s">
        <v>487</v>
      </c>
      <c r="D95" s="58"/>
      <c r="E95" s="58"/>
      <c r="F95" s="58"/>
      <c r="G95" s="99">
        <v>4160</v>
      </c>
    </row>
    <row r="96" spans="1:7" x14ac:dyDescent="0.25">
      <c r="A96" s="58" t="s">
        <v>440</v>
      </c>
      <c r="B96" s="58" t="s">
        <v>441</v>
      </c>
      <c r="C96" s="58" t="s">
        <v>488</v>
      </c>
      <c r="D96" s="58"/>
      <c r="E96" s="58"/>
      <c r="F96" s="58"/>
      <c r="G96" s="99">
        <v>41600</v>
      </c>
    </row>
    <row r="97" spans="1:7" x14ac:dyDescent="0.25">
      <c r="A97" s="58" t="s">
        <v>440</v>
      </c>
      <c r="B97" s="58" t="s">
        <v>441</v>
      </c>
      <c r="C97" s="58" t="s">
        <v>489</v>
      </c>
      <c r="D97" s="58"/>
      <c r="E97" s="58"/>
      <c r="F97" s="58"/>
      <c r="G97" s="99">
        <v>41600</v>
      </c>
    </row>
    <row r="98" spans="1:7" x14ac:dyDescent="0.25">
      <c r="A98" s="58" t="s">
        <v>440</v>
      </c>
      <c r="B98" s="58" t="s">
        <v>441</v>
      </c>
      <c r="C98" s="58" t="s">
        <v>490</v>
      </c>
      <c r="D98" s="58"/>
      <c r="E98" s="58"/>
      <c r="F98" s="58"/>
      <c r="G98" s="99">
        <v>6430</v>
      </c>
    </row>
    <row r="99" spans="1:7" x14ac:dyDescent="0.25">
      <c r="A99" s="58" t="s">
        <v>440</v>
      </c>
      <c r="B99" s="58" t="s">
        <v>441</v>
      </c>
      <c r="C99" s="58" t="s">
        <v>491</v>
      </c>
      <c r="D99" s="58"/>
      <c r="E99" s="58"/>
      <c r="F99" s="58"/>
      <c r="G99" s="99">
        <v>40.01</v>
      </c>
    </row>
    <row r="100" spans="1:7" x14ac:dyDescent="0.25">
      <c r="A100" s="58" t="s">
        <v>440</v>
      </c>
      <c r="B100" s="58" t="s">
        <v>441</v>
      </c>
      <c r="C100" s="58" t="s">
        <v>492</v>
      </c>
      <c r="D100" s="58"/>
      <c r="E100" s="58"/>
      <c r="F100" s="58"/>
      <c r="G100" s="99">
        <v>83200</v>
      </c>
    </row>
    <row r="101" spans="1:7" x14ac:dyDescent="0.25">
      <c r="A101" s="58" t="s">
        <v>440</v>
      </c>
      <c r="B101" s="58" t="s">
        <v>441</v>
      </c>
      <c r="C101" s="58" t="s">
        <v>493</v>
      </c>
      <c r="D101" s="58"/>
      <c r="E101" s="58"/>
      <c r="F101" s="58"/>
      <c r="G101" s="99">
        <v>123333.35</v>
      </c>
    </row>
    <row r="102" spans="1:7" x14ac:dyDescent="0.25">
      <c r="A102" s="58" t="s">
        <v>440</v>
      </c>
      <c r="B102" s="58" t="s">
        <v>441</v>
      </c>
      <c r="C102" s="58" t="s">
        <v>494</v>
      </c>
      <c r="D102" s="58"/>
      <c r="E102" s="58"/>
      <c r="F102" s="58"/>
      <c r="G102" s="99">
        <v>20800.009999999998</v>
      </c>
    </row>
    <row r="103" spans="1:7" x14ac:dyDescent="0.25">
      <c r="A103" s="58" t="s">
        <v>440</v>
      </c>
      <c r="B103" s="58" t="s">
        <v>441</v>
      </c>
      <c r="C103" s="58" t="s">
        <v>495</v>
      </c>
      <c r="D103" s="58"/>
      <c r="E103" s="58"/>
      <c r="F103" s="58"/>
      <c r="G103" s="99">
        <v>824</v>
      </c>
    </row>
    <row r="104" spans="1:7" x14ac:dyDescent="0.25">
      <c r="A104" s="58" t="s">
        <v>440</v>
      </c>
      <c r="B104" s="58" t="s">
        <v>441</v>
      </c>
      <c r="C104" s="58" t="s">
        <v>496</v>
      </c>
      <c r="D104" s="58"/>
      <c r="E104" s="58"/>
      <c r="F104" s="58"/>
      <c r="G104" s="99">
        <v>259720</v>
      </c>
    </row>
    <row r="105" spans="1:7" x14ac:dyDescent="0.25">
      <c r="A105" s="58" t="s">
        <v>440</v>
      </c>
      <c r="B105" s="58" t="s">
        <v>441</v>
      </c>
      <c r="C105" s="58" t="s">
        <v>497</v>
      </c>
      <c r="D105" s="58"/>
      <c r="E105" s="58"/>
      <c r="F105" s="58"/>
      <c r="G105" s="99">
        <v>18720</v>
      </c>
    </row>
    <row r="106" spans="1:7" x14ac:dyDescent="0.25">
      <c r="A106" s="58" t="s">
        <v>440</v>
      </c>
      <c r="B106" s="58" t="s">
        <v>441</v>
      </c>
      <c r="C106" s="58" t="s">
        <v>498</v>
      </c>
      <c r="D106" s="58"/>
      <c r="E106" s="58"/>
      <c r="F106" s="58"/>
      <c r="G106" s="99">
        <v>10400</v>
      </c>
    </row>
    <row r="107" spans="1:7" x14ac:dyDescent="0.25">
      <c r="A107" s="58" t="s">
        <v>440</v>
      </c>
      <c r="B107" s="58" t="s">
        <v>441</v>
      </c>
      <c r="C107" s="58" t="s">
        <v>499</v>
      </c>
      <c r="D107" s="58"/>
      <c r="E107" s="58"/>
      <c r="F107" s="58"/>
      <c r="G107" s="99">
        <v>12480</v>
      </c>
    </row>
    <row r="108" spans="1:7" x14ac:dyDescent="0.25">
      <c r="A108" s="58" t="s">
        <v>440</v>
      </c>
      <c r="B108" s="58" t="s">
        <v>441</v>
      </c>
      <c r="C108" s="58" t="s">
        <v>500</v>
      </c>
      <c r="D108" s="58"/>
      <c r="E108" s="58"/>
      <c r="F108" s="58"/>
      <c r="G108" s="99">
        <v>18720</v>
      </c>
    </row>
    <row r="109" spans="1:7" x14ac:dyDescent="0.25">
      <c r="A109" s="58" t="s">
        <v>440</v>
      </c>
      <c r="B109" s="58" t="s">
        <v>441</v>
      </c>
      <c r="C109" s="58" t="s">
        <v>501</v>
      </c>
      <c r="D109" s="58"/>
      <c r="E109" s="58"/>
      <c r="F109" s="58"/>
      <c r="G109" s="99">
        <v>62400</v>
      </c>
    </row>
    <row r="110" spans="1:7" x14ac:dyDescent="0.25">
      <c r="A110" s="58" t="s">
        <v>440</v>
      </c>
      <c r="B110" s="58" t="s">
        <v>441</v>
      </c>
      <c r="C110" s="58" t="s">
        <v>502</v>
      </c>
      <c r="D110" s="58"/>
      <c r="E110" s="58"/>
      <c r="F110" s="58"/>
      <c r="G110" s="99">
        <v>62400</v>
      </c>
    </row>
    <row r="111" spans="1:7" x14ac:dyDescent="0.25">
      <c r="A111" s="58" t="s">
        <v>440</v>
      </c>
      <c r="B111" s="58" t="s">
        <v>441</v>
      </c>
      <c r="C111" s="58" t="s">
        <v>503</v>
      </c>
      <c r="D111" s="58"/>
      <c r="E111" s="58"/>
      <c r="F111" s="58"/>
      <c r="G111" s="99">
        <v>800.53</v>
      </c>
    </row>
    <row r="112" spans="1:7" x14ac:dyDescent="0.25">
      <c r="A112" s="58" t="s">
        <v>440</v>
      </c>
      <c r="B112" s="58" t="s">
        <v>441</v>
      </c>
      <c r="C112" s="58" t="s">
        <v>504</v>
      </c>
      <c r="D112" s="58"/>
      <c r="E112" s="58"/>
      <c r="F112" s="58"/>
      <c r="G112" s="99">
        <v>10400</v>
      </c>
    </row>
    <row r="113" spans="1:7" x14ac:dyDescent="0.25">
      <c r="A113" s="58" t="s">
        <v>440</v>
      </c>
      <c r="B113" s="58" t="s">
        <v>441</v>
      </c>
      <c r="C113" s="58" t="s">
        <v>505</v>
      </c>
      <c r="D113" s="58"/>
      <c r="E113" s="58"/>
      <c r="F113" s="58"/>
      <c r="G113" s="99">
        <v>30450.82</v>
      </c>
    </row>
    <row r="114" spans="1:7" x14ac:dyDescent="0.25">
      <c r="A114" s="58" t="s">
        <v>440</v>
      </c>
      <c r="B114" s="58" t="s">
        <v>441</v>
      </c>
      <c r="C114" s="58" t="s">
        <v>506</v>
      </c>
      <c r="D114" s="58"/>
      <c r="E114" s="58"/>
      <c r="F114" s="58"/>
      <c r="G114" s="99">
        <v>1280</v>
      </c>
    </row>
    <row r="115" spans="1:7" x14ac:dyDescent="0.25">
      <c r="A115" s="58" t="s">
        <v>440</v>
      </c>
      <c r="B115" s="58" t="s">
        <v>441</v>
      </c>
      <c r="C115" s="58" t="s">
        <v>507</v>
      </c>
      <c r="D115" s="58"/>
      <c r="E115" s="58"/>
      <c r="F115" s="58"/>
      <c r="G115" s="99">
        <v>190600</v>
      </c>
    </row>
    <row r="116" spans="1:7" x14ac:dyDescent="0.25">
      <c r="A116" s="58" t="s">
        <v>440</v>
      </c>
      <c r="B116" s="58" t="s">
        <v>441</v>
      </c>
      <c r="C116" s="58" t="s">
        <v>508</v>
      </c>
      <c r="D116" s="58"/>
      <c r="E116" s="58"/>
      <c r="F116" s="58"/>
      <c r="G116" s="99">
        <v>175</v>
      </c>
    </row>
    <row r="117" spans="1:7" x14ac:dyDescent="0.25">
      <c r="A117" s="58" t="s">
        <v>440</v>
      </c>
      <c r="B117" s="58" t="s">
        <v>441</v>
      </c>
      <c r="C117" s="58" t="s">
        <v>509</v>
      </c>
      <c r="D117" s="58"/>
      <c r="E117" s="58"/>
      <c r="F117" s="58"/>
      <c r="G117" s="99">
        <v>2930</v>
      </c>
    </row>
    <row r="118" spans="1:7" x14ac:dyDescent="0.25">
      <c r="A118" s="58" t="s">
        <v>440</v>
      </c>
      <c r="B118" s="58" t="s">
        <v>441</v>
      </c>
      <c r="C118" s="58" t="s">
        <v>510</v>
      </c>
      <c r="D118" s="58"/>
      <c r="E118" s="58"/>
      <c r="F118" s="58"/>
      <c r="G118" s="99">
        <v>36400</v>
      </c>
    </row>
    <row r="119" spans="1:7" x14ac:dyDescent="0.25">
      <c r="A119" s="58" t="s">
        <v>440</v>
      </c>
      <c r="B119" s="58" t="s">
        <v>441</v>
      </c>
      <c r="C119" s="58" t="s">
        <v>511</v>
      </c>
      <c r="D119" s="58"/>
      <c r="E119" s="58"/>
      <c r="F119" s="58"/>
      <c r="G119" s="99">
        <v>114400</v>
      </c>
    </row>
    <row r="120" spans="1:7" x14ac:dyDescent="0.25">
      <c r="A120" s="58" t="s">
        <v>440</v>
      </c>
      <c r="B120" s="58" t="s">
        <v>441</v>
      </c>
      <c r="C120" s="58" t="s">
        <v>512</v>
      </c>
      <c r="D120" s="58"/>
      <c r="E120" s="58"/>
      <c r="F120" s="58"/>
      <c r="G120" s="99">
        <v>15850.8</v>
      </c>
    </row>
    <row r="121" spans="1:7" x14ac:dyDescent="0.25">
      <c r="A121" s="58" t="s">
        <v>440</v>
      </c>
      <c r="B121" s="58" t="s">
        <v>441</v>
      </c>
      <c r="C121" s="58" t="s">
        <v>513</v>
      </c>
      <c r="D121" s="58"/>
      <c r="E121" s="58"/>
      <c r="F121" s="58"/>
      <c r="G121" s="99">
        <v>100</v>
      </c>
    </row>
    <row r="122" spans="1:7" x14ac:dyDescent="0.25">
      <c r="A122" s="58" t="s">
        <v>440</v>
      </c>
      <c r="B122" s="58" t="s">
        <v>441</v>
      </c>
      <c r="C122" s="58" t="s">
        <v>514</v>
      </c>
      <c r="D122" s="58"/>
      <c r="E122" s="58"/>
      <c r="F122" s="58"/>
      <c r="G122" s="99">
        <v>2560</v>
      </c>
    </row>
    <row r="123" spans="1:7" x14ac:dyDescent="0.25">
      <c r="A123" s="58" t="s">
        <v>440</v>
      </c>
      <c r="B123" s="58" t="s">
        <v>441</v>
      </c>
      <c r="C123" s="58" t="s">
        <v>515</v>
      </c>
      <c r="D123" s="58"/>
      <c r="E123" s="58"/>
      <c r="F123" s="58"/>
      <c r="G123" s="99">
        <v>100</v>
      </c>
    </row>
    <row r="124" spans="1:7" x14ac:dyDescent="0.25">
      <c r="A124" s="58" t="s">
        <v>440</v>
      </c>
      <c r="B124" s="58" t="s">
        <v>441</v>
      </c>
      <c r="C124" s="58" t="s">
        <v>516</v>
      </c>
      <c r="D124" s="58"/>
      <c r="E124" s="58"/>
      <c r="F124" s="58"/>
      <c r="G124" s="99">
        <v>43200</v>
      </c>
    </row>
    <row r="125" spans="1:7" x14ac:dyDescent="0.25">
      <c r="A125" s="58" t="s">
        <v>440</v>
      </c>
      <c r="B125" s="58" t="s">
        <v>441</v>
      </c>
      <c r="C125" s="58" t="s">
        <v>517</v>
      </c>
      <c r="D125" s="58"/>
      <c r="E125" s="58"/>
      <c r="F125" s="58"/>
      <c r="G125" s="99">
        <v>200600</v>
      </c>
    </row>
    <row r="126" spans="1:7" x14ac:dyDescent="0.25">
      <c r="A126" s="58" t="s">
        <v>440</v>
      </c>
      <c r="B126" s="58" t="s">
        <v>441</v>
      </c>
      <c r="C126" s="58" t="s">
        <v>518</v>
      </c>
      <c r="D126" s="58"/>
      <c r="E126" s="58"/>
      <c r="F126" s="58"/>
      <c r="G126" s="99">
        <v>41600</v>
      </c>
    </row>
    <row r="127" spans="1:7" x14ac:dyDescent="0.25">
      <c r="A127" s="58" t="s">
        <v>440</v>
      </c>
      <c r="B127" s="58" t="s">
        <v>441</v>
      </c>
      <c r="C127" s="58" t="s">
        <v>519</v>
      </c>
      <c r="D127" s="58"/>
      <c r="E127" s="58"/>
      <c r="F127" s="58"/>
      <c r="G127" s="99">
        <v>5200</v>
      </c>
    </row>
    <row r="128" spans="1:7" x14ac:dyDescent="0.25">
      <c r="A128" s="58" t="s">
        <v>440</v>
      </c>
      <c r="B128" s="58" t="s">
        <v>441</v>
      </c>
      <c r="C128" s="58" t="s">
        <v>520</v>
      </c>
      <c r="D128" s="58"/>
      <c r="E128" s="58"/>
      <c r="F128" s="58"/>
      <c r="G128" s="99">
        <v>11708.35</v>
      </c>
    </row>
    <row r="129" spans="1:7" x14ac:dyDescent="0.25">
      <c r="A129" s="58" t="s">
        <v>440</v>
      </c>
      <c r="B129" s="58" t="s">
        <v>441</v>
      </c>
      <c r="C129" s="58" t="s">
        <v>521</v>
      </c>
      <c r="D129" s="58"/>
      <c r="E129" s="58"/>
      <c r="F129" s="58"/>
      <c r="G129" s="99">
        <v>18086</v>
      </c>
    </row>
    <row r="130" spans="1:7" x14ac:dyDescent="0.25">
      <c r="A130" s="58" t="s">
        <v>440</v>
      </c>
      <c r="B130" s="58" t="s">
        <v>441</v>
      </c>
      <c r="C130" s="58" t="s">
        <v>522</v>
      </c>
      <c r="D130" s="58"/>
      <c r="E130" s="58"/>
      <c r="F130" s="58"/>
      <c r="G130" s="99">
        <v>500</v>
      </c>
    </row>
    <row r="131" spans="1:7" x14ac:dyDescent="0.25">
      <c r="A131" s="58" t="s">
        <v>440</v>
      </c>
      <c r="B131" s="58" t="s">
        <v>441</v>
      </c>
      <c r="C131" s="58" t="s">
        <v>523</v>
      </c>
      <c r="D131" s="58"/>
      <c r="E131" s="58"/>
      <c r="F131" s="58"/>
      <c r="G131" s="99">
        <v>54000</v>
      </c>
    </row>
    <row r="132" spans="1:7" x14ac:dyDescent="0.25">
      <c r="A132" s="58" t="s">
        <v>440</v>
      </c>
      <c r="B132" s="58" t="s">
        <v>441</v>
      </c>
      <c r="C132" s="58" t="s">
        <v>524</v>
      </c>
      <c r="D132" s="58"/>
      <c r="E132" s="58"/>
      <c r="F132" s="58"/>
      <c r="G132" s="99">
        <v>26800</v>
      </c>
    </row>
    <row r="133" spans="1:7" x14ac:dyDescent="0.25">
      <c r="A133" s="58" t="s">
        <v>440</v>
      </c>
      <c r="B133" s="58" t="s">
        <v>441</v>
      </c>
      <c r="C133" s="58" t="s">
        <v>525</v>
      </c>
      <c r="D133" s="58"/>
      <c r="E133" s="58"/>
      <c r="F133" s="58"/>
      <c r="G133" s="99">
        <v>26800</v>
      </c>
    </row>
    <row r="134" spans="1:7" x14ac:dyDescent="0.25">
      <c r="A134" s="58" t="s">
        <v>440</v>
      </c>
      <c r="B134" s="58" t="s">
        <v>441</v>
      </c>
      <c r="C134" s="58" t="s">
        <v>526</v>
      </c>
      <c r="D134" s="58"/>
      <c r="E134" s="58"/>
      <c r="F134" s="58"/>
      <c r="G134" s="99">
        <v>512</v>
      </c>
    </row>
    <row r="135" spans="1:7" x14ac:dyDescent="0.25">
      <c r="A135" s="58"/>
      <c r="B135" s="58"/>
      <c r="C135" s="58"/>
      <c r="D135" s="58"/>
      <c r="E135" s="58"/>
      <c r="F135" s="58"/>
      <c r="G135" s="100">
        <v>6643599.5799999991</v>
      </c>
    </row>
    <row r="136" spans="1:7" x14ac:dyDescent="0.25">
      <c r="A136" s="58"/>
      <c r="B136" s="58"/>
      <c r="C136" s="58"/>
      <c r="D136" s="58"/>
      <c r="E136" s="58"/>
      <c r="F136" s="58"/>
      <c r="G136" s="58"/>
    </row>
    <row r="137" spans="1:7" x14ac:dyDescent="0.25">
      <c r="A137" s="58"/>
      <c r="B137" s="58"/>
      <c r="C137" s="58"/>
      <c r="D137" s="58"/>
      <c r="E137" s="58"/>
      <c r="F137" s="58"/>
      <c r="G137" s="58"/>
    </row>
    <row r="138" spans="1:7" x14ac:dyDescent="0.25">
      <c r="A138" s="121" t="s">
        <v>88</v>
      </c>
      <c r="B138" s="121"/>
      <c r="C138" s="121"/>
      <c r="D138" s="121"/>
      <c r="E138" s="121"/>
      <c r="F138" s="121"/>
      <c r="G138" s="121"/>
    </row>
    <row r="139" spans="1:7" x14ac:dyDescent="0.25">
      <c r="A139" s="96"/>
      <c r="B139" s="96"/>
      <c r="C139" s="96"/>
      <c r="D139" s="96"/>
      <c r="E139" s="96"/>
      <c r="F139" s="96"/>
      <c r="G139" s="96"/>
    </row>
    <row r="140" spans="1:7" x14ac:dyDescent="0.25">
      <c r="A140" s="122" t="s">
        <v>138</v>
      </c>
      <c r="B140" s="122"/>
      <c r="C140" s="122"/>
      <c r="D140" s="122"/>
      <c r="E140" s="122"/>
      <c r="F140" s="122"/>
      <c r="G140" s="122"/>
    </row>
    <row r="141" spans="1:7" x14ac:dyDescent="0.25">
      <c r="A141" s="58"/>
      <c r="B141" s="58"/>
      <c r="C141" s="58"/>
      <c r="D141" s="58"/>
      <c r="E141" s="58"/>
      <c r="F141" s="58"/>
      <c r="G141" s="58"/>
    </row>
    <row r="142" spans="1:7" x14ac:dyDescent="0.25">
      <c r="A142" s="58" t="s">
        <v>440</v>
      </c>
      <c r="B142" s="58" t="s">
        <v>441</v>
      </c>
      <c r="C142" s="58" t="s">
        <v>139</v>
      </c>
      <c r="D142" s="58"/>
      <c r="E142" s="58"/>
      <c r="F142" s="58"/>
      <c r="G142" s="101">
        <v>32</v>
      </c>
    </row>
    <row r="143" spans="1:7" x14ac:dyDescent="0.25">
      <c r="A143" s="58" t="s">
        <v>440</v>
      </c>
      <c r="B143" s="58" t="s">
        <v>441</v>
      </c>
      <c r="C143" s="58" t="s">
        <v>98</v>
      </c>
      <c r="D143" s="58"/>
      <c r="E143" s="58"/>
      <c r="F143" s="58"/>
      <c r="G143" s="101">
        <v>800</v>
      </c>
    </row>
    <row r="144" spans="1:7" x14ac:dyDescent="0.25">
      <c r="A144" s="58" t="s">
        <v>440</v>
      </c>
      <c r="B144" s="58" t="s">
        <v>441</v>
      </c>
      <c r="C144" s="58" t="s">
        <v>99</v>
      </c>
      <c r="D144" s="58"/>
      <c r="E144" s="58"/>
      <c r="F144" s="58"/>
      <c r="G144" s="101">
        <v>6.6</v>
      </c>
    </row>
    <row r="145" spans="1:7" x14ac:dyDescent="0.25">
      <c r="A145" s="58" t="s">
        <v>440</v>
      </c>
      <c r="B145" s="58" t="s">
        <v>441</v>
      </c>
      <c r="C145" s="58" t="s">
        <v>100</v>
      </c>
      <c r="D145" s="58"/>
      <c r="E145" s="58"/>
      <c r="F145" s="58"/>
      <c r="G145" s="101">
        <v>48</v>
      </c>
    </row>
    <row r="146" spans="1:7" x14ac:dyDescent="0.25">
      <c r="A146" s="58" t="s">
        <v>440</v>
      </c>
      <c r="B146" s="58" t="s">
        <v>441</v>
      </c>
      <c r="C146" s="58" t="s">
        <v>101</v>
      </c>
      <c r="D146" s="58"/>
      <c r="E146" s="58"/>
      <c r="F146" s="58"/>
      <c r="G146" s="101">
        <v>432</v>
      </c>
    </row>
    <row r="147" spans="1:7" x14ac:dyDescent="0.25">
      <c r="A147" s="58" t="s">
        <v>440</v>
      </c>
      <c r="B147" s="58" t="s">
        <v>441</v>
      </c>
      <c r="C147" s="58" t="s">
        <v>104</v>
      </c>
      <c r="D147" s="58"/>
      <c r="E147" s="58"/>
      <c r="F147" s="58"/>
      <c r="G147" s="101">
        <v>1248</v>
      </c>
    </row>
    <row r="148" spans="1:7" x14ac:dyDescent="0.25">
      <c r="A148" s="58" t="s">
        <v>440</v>
      </c>
      <c r="B148" s="58" t="s">
        <v>441</v>
      </c>
      <c r="C148" s="58" t="s">
        <v>105</v>
      </c>
      <c r="D148" s="58"/>
      <c r="E148" s="58"/>
      <c r="F148" s="58"/>
      <c r="G148" s="101">
        <v>480</v>
      </c>
    </row>
    <row r="149" spans="1:7" x14ac:dyDescent="0.25">
      <c r="A149" s="58" t="s">
        <v>440</v>
      </c>
      <c r="B149" s="58" t="s">
        <v>441</v>
      </c>
      <c r="C149" s="58" t="s">
        <v>106</v>
      </c>
      <c r="D149" s="58"/>
      <c r="E149" s="58"/>
      <c r="F149" s="58"/>
      <c r="G149" s="101">
        <v>208</v>
      </c>
    </row>
    <row r="150" spans="1:7" x14ac:dyDescent="0.25">
      <c r="A150" s="58" t="s">
        <v>440</v>
      </c>
      <c r="B150" s="58" t="s">
        <v>441</v>
      </c>
      <c r="C150" s="58" t="s">
        <v>107</v>
      </c>
      <c r="D150" s="58"/>
      <c r="E150" s="58"/>
      <c r="F150" s="58"/>
      <c r="G150" s="101">
        <v>256</v>
      </c>
    </row>
    <row r="151" spans="1:7" x14ac:dyDescent="0.25">
      <c r="A151" s="58" t="s">
        <v>440</v>
      </c>
      <c r="B151" s="58" t="s">
        <v>441</v>
      </c>
      <c r="C151" s="58" t="s">
        <v>108</v>
      </c>
      <c r="D151" s="58"/>
      <c r="E151" s="58"/>
      <c r="F151" s="58"/>
      <c r="G151" s="101">
        <v>360</v>
      </c>
    </row>
    <row r="152" spans="1:7" x14ac:dyDescent="0.25">
      <c r="A152" s="58" t="s">
        <v>440</v>
      </c>
      <c r="B152" s="58" t="s">
        <v>441</v>
      </c>
      <c r="C152" s="58" t="s">
        <v>109</v>
      </c>
      <c r="D152" s="58"/>
      <c r="E152" s="58"/>
      <c r="F152" s="58"/>
      <c r="G152" s="101">
        <v>384</v>
      </c>
    </row>
    <row r="153" spans="1:7" x14ac:dyDescent="0.25">
      <c r="A153" s="58" t="s">
        <v>440</v>
      </c>
      <c r="B153" s="58" t="s">
        <v>441</v>
      </c>
      <c r="C153" s="58" t="s">
        <v>110</v>
      </c>
      <c r="D153" s="58"/>
      <c r="E153" s="58"/>
      <c r="F153" s="58"/>
      <c r="G153" s="101">
        <v>640</v>
      </c>
    </row>
    <row r="154" spans="1:7" x14ac:dyDescent="0.25">
      <c r="A154" s="58" t="s">
        <v>440</v>
      </c>
      <c r="B154" s="58" t="s">
        <v>441</v>
      </c>
      <c r="C154" s="58" t="s">
        <v>111</v>
      </c>
      <c r="D154" s="58"/>
      <c r="E154" s="58"/>
      <c r="F154" s="58"/>
      <c r="G154" s="101">
        <v>1360</v>
      </c>
    </row>
    <row r="155" spans="1:7" x14ac:dyDescent="0.25">
      <c r="A155" s="58" t="s">
        <v>440</v>
      </c>
      <c r="B155" s="58" t="s">
        <v>441</v>
      </c>
      <c r="C155" s="58" t="s">
        <v>140</v>
      </c>
      <c r="D155" s="58"/>
      <c r="E155" s="58"/>
      <c r="F155" s="58"/>
      <c r="G155" s="101">
        <v>64</v>
      </c>
    </row>
    <row r="156" spans="1:7" x14ac:dyDescent="0.25">
      <c r="A156" s="58" t="s">
        <v>440</v>
      </c>
      <c r="B156" s="58" t="s">
        <v>441</v>
      </c>
      <c r="C156" s="58" t="s">
        <v>112</v>
      </c>
      <c r="D156" s="58"/>
      <c r="E156" s="58"/>
      <c r="F156" s="58"/>
      <c r="G156" s="101">
        <v>968</v>
      </c>
    </row>
    <row r="157" spans="1:7" x14ac:dyDescent="0.25">
      <c r="A157" s="58" t="s">
        <v>440</v>
      </c>
      <c r="B157" s="58" t="s">
        <v>441</v>
      </c>
      <c r="C157" s="58" t="s">
        <v>113</v>
      </c>
      <c r="D157" s="58"/>
      <c r="E157" s="58"/>
      <c r="F157" s="58"/>
      <c r="G157" s="101">
        <v>112</v>
      </c>
    </row>
    <row r="158" spans="1:7" x14ac:dyDescent="0.25">
      <c r="A158" s="58" t="s">
        <v>440</v>
      </c>
      <c r="B158" s="58" t="s">
        <v>441</v>
      </c>
      <c r="C158" s="58" t="s">
        <v>114</v>
      </c>
      <c r="D158" s="58"/>
      <c r="E158" s="58"/>
      <c r="F158" s="58"/>
      <c r="G158" s="101">
        <v>704</v>
      </c>
    </row>
    <row r="159" spans="1:7" x14ac:dyDescent="0.25">
      <c r="A159" s="58" t="s">
        <v>440</v>
      </c>
      <c r="B159" s="58" t="s">
        <v>441</v>
      </c>
      <c r="C159" s="58" t="s">
        <v>115</v>
      </c>
      <c r="D159" s="58"/>
      <c r="E159" s="58"/>
      <c r="F159" s="58"/>
      <c r="G159" s="101">
        <v>400</v>
      </c>
    </row>
    <row r="160" spans="1:7" x14ac:dyDescent="0.25">
      <c r="A160" s="58" t="s">
        <v>440</v>
      </c>
      <c r="B160" s="58" t="s">
        <v>441</v>
      </c>
      <c r="C160" s="58" t="s">
        <v>116</v>
      </c>
      <c r="D160" s="58"/>
      <c r="E160" s="58"/>
      <c r="F160" s="58"/>
      <c r="G160" s="101">
        <v>360</v>
      </c>
    </row>
    <row r="161" spans="1:7" x14ac:dyDescent="0.25">
      <c r="A161" s="58" t="s">
        <v>440</v>
      </c>
      <c r="B161" s="58" t="s">
        <v>441</v>
      </c>
      <c r="C161" s="58" t="s">
        <v>117</v>
      </c>
      <c r="D161" s="58"/>
      <c r="E161" s="58"/>
      <c r="F161" s="58"/>
      <c r="G161" s="101">
        <v>160</v>
      </c>
    </row>
    <row r="162" spans="1:7" x14ac:dyDescent="0.25">
      <c r="A162" s="58" t="s">
        <v>440</v>
      </c>
      <c r="B162" s="58" t="s">
        <v>441</v>
      </c>
      <c r="C162" s="58" t="s">
        <v>118</v>
      </c>
      <c r="D162" s="58"/>
      <c r="E162" s="58"/>
      <c r="F162" s="58"/>
      <c r="G162" s="101">
        <v>1008</v>
      </c>
    </row>
    <row r="163" spans="1:7" x14ac:dyDescent="0.25">
      <c r="A163" s="58" t="s">
        <v>440</v>
      </c>
      <c r="B163" s="58" t="s">
        <v>441</v>
      </c>
      <c r="C163" s="58" t="s">
        <v>119</v>
      </c>
      <c r="D163" s="58"/>
      <c r="E163" s="58"/>
      <c r="F163" s="58"/>
      <c r="G163" s="101">
        <v>1168</v>
      </c>
    </row>
    <row r="164" spans="1:7" x14ac:dyDescent="0.25">
      <c r="A164" s="58" t="s">
        <v>440</v>
      </c>
      <c r="B164" s="58" t="s">
        <v>441</v>
      </c>
      <c r="C164" s="58" t="s">
        <v>120</v>
      </c>
      <c r="D164" s="58"/>
      <c r="E164" s="58"/>
      <c r="F164" s="58"/>
      <c r="G164" s="101">
        <v>160</v>
      </c>
    </row>
    <row r="165" spans="1:7" x14ac:dyDescent="0.25">
      <c r="A165" s="58" t="s">
        <v>440</v>
      </c>
      <c r="B165" s="58" t="s">
        <v>441</v>
      </c>
      <c r="C165" s="58" t="s">
        <v>121</v>
      </c>
      <c r="D165" s="58"/>
      <c r="E165" s="58"/>
      <c r="F165" s="58"/>
      <c r="G165" s="101">
        <v>640</v>
      </c>
    </row>
    <row r="166" spans="1:7" x14ac:dyDescent="0.25">
      <c r="A166" s="58" t="s">
        <v>440</v>
      </c>
      <c r="B166" s="58" t="s">
        <v>441</v>
      </c>
      <c r="C166" s="58" t="s">
        <v>122</v>
      </c>
      <c r="D166" s="58"/>
      <c r="E166" s="58"/>
      <c r="F166" s="58"/>
      <c r="G166" s="101">
        <v>448</v>
      </c>
    </row>
    <row r="167" spans="1:7" x14ac:dyDescent="0.25">
      <c r="A167" s="58" t="s">
        <v>440</v>
      </c>
      <c r="B167" s="58" t="s">
        <v>441</v>
      </c>
      <c r="C167" s="58" t="s">
        <v>123</v>
      </c>
      <c r="D167" s="58"/>
      <c r="E167" s="58"/>
      <c r="F167" s="58"/>
      <c r="G167" s="101">
        <v>640</v>
      </c>
    </row>
    <row r="168" spans="1:7" x14ac:dyDescent="0.25">
      <c r="A168" s="58" t="s">
        <v>440</v>
      </c>
      <c r="B168" s="58" t="s">
        <v>441</v>
      </c>
      <c r="C168" s="58" t="s">
        <v>527</v>
      </c>
      <c r="D168" s="58"/>
      <c r="E168" s="58"/>
      <c r="F168" s="58"/>
      <c r="G168" s="101">
        <v>120</v>
      </c>
    </row>
    <row r="169" spans="1:7" x14ac:dyDescent="0.25">
      <c r="A169" s="58" t="s">
        <v>440</v>
      </c>
      <c r="B169" s="58" t="s">
        <v>441</v>
      </c>
      <c r="C169" s="58" t="s">
        <v>124</v>
      </c>
      <c r="D169" s="58"/>
      <c r="E169" s="58"/>
      <c r="F169" s="58"/>
      <c r="G169" s="101">
        <v>640</v>
      </c>
    </row>
    <row r="170" spans="1:7" x14ac:dyDescent="0.25">
      <c r="A170" s="58" t="s">
        <v>440</v>
      </c>
      <c r="B170" s="58" t="s">
        <v>441</v>
      </c>
      <c r="C170" s="58" t="s">
        <v>125</v>
      </c>
      <c r="D170" s="58"/>
      <c r="E170" s="58"/>
      <c r="F170" s="58"/>
      <c r="G170" s="101">
        <v>288</v>
      </c>
    </row>
    <row r="171" spans="1:7" x14ac:dyDescent="0.25">
      <c r="A171" s="58" t="s">
        <v>440</v>
      </c>
      <c r="B171" s="58" t="s">
        <v>441</v>
      </c>
      <c r="C171" s="58" t="s">
        <v>126</v>
      </c>
      <c r="D171" s="58"/>
      <c r="E171" s="58"/>
      <c r="F171" s="58"/>
      <c r="G171" s="101">
        <v>504</v>
      </c>
    </row>
    <row r="172" spans="1:7" x14ac:dyDescent="0.25">
      <c r="A172" s="58" t="s">
        <v>440</v>
      </c>
      <c r="B172" s="58" t="s">
        <v>441</v>
      </c>
      <c r="C172" s="58" t="s">
        <v>127</v>
      </c>
      <c r="D172" s="58"/>
      <c r="E172" s="58"/>
      <c r="F172" s="58"/>
      <c r="G172" s="101">
        <v>160</v>
      </c>
    </row>
    <row r="173" spans="1:7" x14ac:dyDescent="0.25">
      <c r="A173" s="58" t="s">
        <v>440</v>
      </c>
      <c r="B173" s="58" t="s">
        <v>441</v>
      </c>
      <c r="C173" s="58" t="s">
        <v>128</v>
      </c>
      <c r="D173" s="58"/>
      <c r="E173" s="58"/>
      <c r="F173" s="58"/>
      <c r="G173" s="101">
        <v>416</v>
      </c>
    </row>
    <row r="174" spans="1:7" x14ac:dyDescent="0.25">
      <c r="A174" s="58" t="s">
        <v>440</v>
      </c>
      <c r="B174" s="58" t="s">
        <v>441</v>
      </c>
      <c r="C174" s="58" t="s">
        <v>129</v>
      </c>
      <c r="D174" s="58"/>
      <c r="E174" s="58"/>
      <c r="F174" s="58"/>
      <c r="G174" s="101">
        <v>160</v>
      </c>
    </row>
    <row r="175" spans="1:7" x14ac:dyDescent="0.25">
      <c r="A175" s="58" t="s">
        <v>440</v>
      </c>
      <c r="B175" s="58" t="s">
        <v>441</v>
      </c>
      <c r="C175" s="58" t="s">
        <v>130</v>
      </c>
      <c r="D175" s="58"/>
      <c r="E175" s="58"/>
      <c r="F175" s="58"/>
      <c r="G175" s="101">
        <v>640</v>
      </c>
    </row>
    <row r="176" spans="1:7" x14ac:dyDescent="0.25">
      <c r="A176" s="58" t="s">
        <v>440</v>
      </c>
      <c r="B176" s="58" t="s">
        <v>441</v>
      </c>
      <c r="C176" s="58" t="s">
        <v>131</v>
      </c>
      <c r="D176" s="58"/>
      <c r="E176" s="58"/>
      <c r="F176" s="58"/>
      <c r="G176" s="101">
        <v>320</v>
      </c>
    </row>
    <row r="177" spans="1:7" x14ac:dyDescent="0.25">
      <c r="A177" s="58" t="s">
        <v>440</v>
      </c>
      <c r="B177" s="58" t="s">
        <v>441</v>
      </c>
      <c r="C177" s="58" t="s">
        <v>133</v>
      </c>
      <c r="D177" s="58"/>
      <c r="E177" s="58"/>
      <c r="F177" s="58"/>
      <c r="G177" s="101">
        <v>480</v>
      </c>
    </row>
    <row r="178" spans="1:7" x14ac:dyDescent="0.25">
      <c r="A178" s="58" t="s">
        <v>440</v>
      </c>
      <c r="B178" s="58" t="s">
        <v>441</v>
      </c>
      <c r="C178" s="58" t="s">
        <v>134</v>
      </c>
      <c r="D178" s="58"/>
      <c r="E178" s="58"/>
      <c r="F178" s="58"/>
      <c r="G178" s="101">
        <v>192</v>
      </c>
    </row>
    <row r="179" spans="1:7" x14ac:dyDescent="0.25">
      <c r="A179" s="58" t="s">
        <v>440</v>
      </c>
      <c r="B179" s="58" t="s">
        <v>441</v>
      </c>
      <c r="C179" s="58" t="s">
        <v>135</v>
      </c>
      <c r="D179" s="58"/>
      <c r="E179" s="58"/>
      <c r="F179" s="58"/>
      <c r="G179" s="101">
        <v>160</v>
      </c>
    </row>
    <row r="180" spans="1:7" x14ac:dyDescent="0.25">
      <c r="A180" s="58" t="s">
        <v>440</v>
      </c>
      <c r="B180" s="58" t="s">
        <v>441</v>
      </c>
      <c r="C180" s="58" t="s">
        <v>136</v>
      </c>
      <c r="D180" s="58"/>
      <c r="E180" s="58"/>
      <c r="F180" s="58"/>
      <c r="G180" s="101">
        <v>264</v>
      </c>
    </row>
    <row r="181" spans="1:7" x14ac:dyDescent="0.25">
      <c r="A181" s="58" t="s">
        <v>440</v>
      </c>
      <c r="B181" s="58" t="s">
        <v>441</v>
      </c>
      <c r="C181" s="58" t="s">
        <v>443</v>
      </c>
      <c r="D181" s="58"/>
      <c r="E181" s="58"/>
      <c r="F181" s="58"/>
      <c r="G181" s="101">
        <v>672</v>
      </c>
    </row>
    <row r="182" spans="1:7" x14ac:dyDescent="0.25">
      <c r="A182" s="58" t="s">
        <v>440</v>
      </c>
      <c r="B182" s="58" t="s">
        <v>441</v>
      </c>
      <c r="C182" s="58" t="s">
        <v>444</v>
      </c>
      <c r="D182" s="58"/>
      <c r="E182" s="58"/>
      <c r="F182" s="58"/>
      <c r="G182" s="101">
        <v>320</v>
      </c>
    </row>
    <row r="183" spans="1:7" x14ac:dyDescent="0.25">
      <c r="A183" s="58" t="s">
        <v>440</v>
      </c>
      <c r="B183" s="58" t="s">
        <v>441</v>
      </c>
      <c r="C183" s="58" t="s">
        <v>445</v>
      </c>
      <c r="D183" s="58"/>
      <c r="E183" s="58"/>
      <c r="F183" s="58"/>
      <c r="G183" s="101">
        <v>160</v>
      </c>
    </row>
    <row r="184" spans="1:7" x14ac:dyDescent="0.25">
      <c r="A184" s="58" t="s">
        <v>440</v>
      </c>
      <c r="B184" s="58" t="s">
        <v>441</v>
      </c>
      <c r="C184" s="58" t="s">
        <v>137</v>
      </c>
      <c r="D184" s="58"/>
      <c r="E184" s="58"/>
      <c r="F184" s="58"/>
      <c r="G184" s="101">
        <v>160</v>
      </c>
    </row>
    <row r="185" spans="1:7" x14ac:dyDescent="0.25">
      <c r="A185" s="58" t="s">
        <v>440</v>
      </c>
      <c r="B185" s="58" t="s">
        <v>441</v>
      </c>
      <c r="C185" s="58" t="s">
        <v>447</v>
      </c>
      <c r="D185" s="58"/>
      <c r="E185" s="58"/>
      <c r="F185" s="58"/>
      <c r="G185" s="101">
        <v>320</v>
      </c>
    </row>
    <row r="186" spans="1:7" x14ac:dyDescent="0.25">
      <c r="A186" s="58" t="s">
        <v>440</v>
      </c>
      <c r="B186" s="58" t="s">
        <v>441</v>
      </c>
      <c r="C186" s="58" t="s">
        <v>448</v>
      </c>
      <c r="D186" s="58"/>
      <c r="E186" s="58"/>
      <c r="F186" s="58"/>
      <c r="G186" s="101">
        <v>320</v>
      </c>
    </row>
    <row r="187" spans="1:7" x14ac:dyDescent="0.25">
      <c r="A187" s="58" t="s">
        <v>440</v>
      </c>
      <c r="B187" s="58" t="s">
        <v>441</v>
      </c>
      <c r="C187" s="58" t="s">
        <v>449</v>
      </c>
      <c r="D187" s="58"/>
      <c r="E187" s="58"/>
      <c r="F187" s="58"/>
      <c r="G187" s="101">
        <v>1008</v>
      </c>
    </row>
    <row r="188" spans="1:7" x14ac:dyDescent="0.25">
      <c r="A188" s="58" t="s">
        <v>440</v>
      </c>
      <c r="B188" s="58" t="s">
        <v>441</v>
      </c>
      <c r="C188" s="58" t="s">
        <v>450</v>
      </c>
      <c r="D188" s="58"/>
      <c r="E188" s="58"/>
      <c r="F188" s="58"/>
      <c r="G188" s="101">
        <v>640</v>
      </c>
    </row>
    <row r="189" spans="1:7" x14ac:dyDescent="0.25">
      <c r="A189" s="58" t="s">
        <v>440</v>
      </c>
      <c r="B189" s="58" t="s">
        <v>441</v>
      </c>
      <c r="C189" s="58" t="s">
        <v>451</v>
      </c>
      <c r="D189" s="58"/>
      <c r="E189" s="58"/>
      <c r="F189" s="58"/>
      <c r="G189" s="101">
        <v>528</v>
      </c>
    </row>
    <row r="190" spans="1:7" x14ac:dyDescent="0.25">
      <c r="A190" s="58" t="s">
        <v>440</v>
      </c>
      <c r="B190" s="58" t="s">
        <v>441</v>
      </c>
      <c r="C190" s="58" t="s">
        <v>452</v>
      </c>
      <c r="D190" s="58"/>
      <c r="E190" s="58"/>
      <c r="F190" s="58"/>
      <c r="G190" s="101">
        <v>159.99</v>
      </c>
    </row>
    <row r="191" spans="1:7" x14ac:dyDescent="0.25">
      <c r="A191" s="58" t="s">
        <v>440</v>
      </c>
      <c r="B191" s="58" t="s">
        <v>441</v>
      </c>
      <c r="C191" s="58" t="s">
        <v>453</v>
      </c>
      <c r="D191" s="58"/>
      <c r="E191" s="58"/>
      <c r="F191" s="58"/>
      <c r="G191" s="101">
        <v>320</v>
      </c>
    </row>
    <row r="192" spans="1:7" x14ac:dyDescent="0.25">
      <c r="A192" s="58" t="s">
        <v>440</v>
      </c>
      <c r="B192" s="58" t="s">
        <v>441</v>
      </c>
      <c r="C192" s="58" t="s">
        <v>454</v>
      </c>
      <c r="D192" s="58"/>
      <c r="E192" s="58"/>
      <c r="F192" s="58"/>
      <c r="G192" s="101">
        <v>528</v>
      </c>
    </row>
    <row r="193" spans="1:7" x14ac:dyDescent="0.25">
      <c r="A193" s="58" t="s">
        <v>440</v>
      </c>
      <c r="B193" s="58" t="s">
        <v>441</v>
      </c>
      <c r="C193" s="58" t="s">
        <v>455</v>
      </c>
      <c r="D193" s="58"/>
      <c r="E193" s="58"/>
      <c r="F193" s="58"/>
      <c r="G193" s="101">
        <v>320</v>
      </c>
    </row>
    <row r="194" spans="1:7" x14ac:dyDescent="0.25">
      <c r="A194" s="58" t="s">
        <v>440</v>
      </c>
      <c r="B194" s="58" t="s">
        <v>441</v>
      </c>
      <c r="C194" s="58" t="s">
        <v>456</v>
      </c>
      <c r="D194" s="58"/>
      <c r="E194" s="58"/>
      <c r="F194" s="58"/>
      <c r="G194" s="101">
        <v>160</v>
      </c>
    </row>
    <row r="195" spans="1:7" x14ac:dyDescent="0.25">
      <c r="A195" s="58" t="s">
        <v>440</v>
      </c>
      <c r="B195" s="58" t="s">
        <v>441</v>
      </c>
      <c r="C195" s="58" t="s">
        <v>458</v>
      </c>
      <c r="D195" s="58"/>
      <c r="E195" s="58"/>
      <c r="F195" s="58"/>
      <c r="G195" s="101">
        <v>640</v>
      </c>
    </row>
    <row r="196" spans="1:7" x14ac:dyDescent="0.25">
      <c r="A196" s="58" t="s">
        <v>440</v>
      </c>
      <c r="B196" s="58" t="s">
        <v>441</v>
      </c>
      <c r="C196" s="58" t="s">
        <v>459</v>
      </c>
      <c r="D196" s="58"/>
      <c r="E196" s="58"/>
      <c r="F196" s="58"/>
      <c r="G196" s="101">
        <v>160</v>
      </c>
    </row>
    <row r="197" spans="1:7" x14ac:dyDescent="0.25">
      <c r="A197" s="58" t="s">
        <v>440</v>
      </c>
      <c r="B197" s="58" t="s">
        <v>441</v>
      </c>
      <c r="C197" s="58" t="s">
        <v>460</v>
      </c>
      <c r="D197" s="58"/>
      <c r="E197" s="58"/>
      <c r="F197" s="58"/>
      <c r="G197" s="101">
        <v>432</v>
      </c>
    </row>
    <row r="198" spans="1:7" x14ac:dyDescent="0.25">
      <c r="A198" s="58" t="s">
        <v>440</v>
      </c>
      <c r="B198" s="58" t="s">
        <v>441</v>
      </c>
      <c r="C198" s="58" t="s">
        <v>461</v>
      </c>
      <c r="D198" s="58"/>
      <c r="E198" s="58"/>
      <c r="F198" s="58"/>
      <c r="G198" s="101">
        <v>320</v>
      </c>
    </row>
    <row r="199" spans="1:7" x14ac:dyDescent="0.25">
      <c r="A199" s="58" t="s">
        <v>440</v>
      </c>
      <c r="B199" s="58" t="s">
        <v>441</v>
      </c>
      <c r="C199" s="58" t="s">
        <v>528</v>
      </c>
      <c r="D199" s="58"/>
      <c r="E199" s="58"/>
      <c r="F199" s="58"/>
      <c r="G199" s="101">
        <v>283</v>
      </c>
    </row>
    <row r="200" spans="1:7" x14ac:dyDescent="0.25">
      <c r="A200" s="58" t="s">
        <v>440</v>
      </c>
      <c r="B200" s="58" t="s">
        <v>441</v>
      </c>
      <c r="C200" s="58" t="s">
        <v>462</v>
      </c>
      <c r="D200" s="58"/>
      <c r="E200" s="58"/>
      <c r="F200" s="58"/>
      <c r="G200" s="101">
        <v>624</v>
      </c>
    </row>
    <row r="201" spans="1:7" x14ac:dyDescent="0.25">
      <c r="A201" s="58" t="s">
        <v>440</v>
      </c>
      <c r="B201" s="58" t="s">
        <v>441</v>
      </c>
      <c r="C201" s="58" t="s">
        <v>464</v>
      </c>
      <c r="D201" s="58"/>
      <c r="E201" s="58"/>
      <c r="F201" s="58"/>
      <c r="G201" s="101">
        <v>320</v>
      </c>
    </row>
    <row r="202" spans="1:7" x14ac:dyDescent="0.25">
      <c r="A202" s="58" t="s">
        <v>440</v>
      </c>
      <c r="B202" s="58" t="s">
        <v>441</v>
      </c>
      <c r="C202" s="58" t="s">
        <v>465</v>
      </c>
      <c r="D202" s="58"/>
      <c r="E202" s="58"/>
      <c r="F202" s="58"/>
      <c r="G202" s="101">
        <v>160</v>
      </c>
    </row>
    <row r="203" spans="1:7" x14ac:dyDescent="0.25">
      <c r="A203" s="58" t="s">
        <v>440</v>
      </c>
      <c r="B203" s="58" t="s">
        <v>441</v>
      </c>
      <c r="C203" s="58" t="s">
        <v>466</v>
      </c>
      <c r="D203" s="58"/>
      <c r="E203" s="58"/>
      <c r="F203" s="58"/>
      <c r="G203" s="101">
        <v>320</v>
      </c>
    </row>
    <row r="204" spans="1:7" x14ac:dyDescent="0.25">
      <c r="A204" s="58" t="s">
        <v>440</v>
      </c>
      <c r="B204" s="58" t="s">
        <v>441</v>
      </c>
      <c r="C204" s="58" t="s">
        <v>467</v>
      </c>
      <c r="D204" s="58"/>
      <c r="E204" s="58"/>
      <c r="F204" s="58"/>
      <c r="G204" s="101">
        <v>640</v>
      </c>
    </row>
    <row r="205" spans="1:7" x14ac:dyDescent="0.25">
      <c r="A205" s="58" t="s">
        <v>440</v>
      </c>
      <c r="B205" s="58" t="s">
        <v>441</v>
      </c>
      <c r="C205" s="58" t="s">
        <v>468</v>
      </c>
      <c r="D205" s="58"/>
      <c r="E205" s="58"/>
      <c r="F205" s="58"/>
      <c r="G205" s="101">
        <v>320</v>
      </c>
    </row>
    <row r="206" spans="1:7" x14ac:dyDescent="0.25">
      <c r="A206" s="58" t="s">
        <v>440</v>
      </c>
      <c r="B206" s="58" t="s">
        <v>441</v>
      </c>
      <c r="C206" s="58" t="s">
        <v>469</v>
      </c>
      <c r="D206" s="58"/>
      <c r="E206" s="58"/>
      <c r="F206" s="58"/>
      <c r="G206" s="101">
        <v>160</v>
      </c>
    </row>
    <row r="207" spans="1:7" x14ac:dyDescent="0.25">
      <c r="A207" s="58" t="s">
        <v>440</v>
      </c>
      <c r="B207" s="58" t="s">
        <v>441</v>
      </c>
      <c r="C207" s="58" t="s">
        <v>470</v>
      </c>
      <c r="D207" s="58"/>
      <c r="E207" s="58"/>
      <c r="F207" s="58"/>
      <c r="G207" s="101">
        <v>320</v>
      </c>
    </row>
    <row r="208" spans="1:7" x14ac:dyDescent="0.25">
      <c r="A208" s="58" t="s">
        <v>440</v>
      </c>
      <c r="B208" s="58" t="s">
        <v>441</v>
      </c>
      <c r="C208" s="58" t="s">
        <v>471</v>
      </c>
      <c r="D208" s="58"/>
      <c r="E208" s="58"/>
      <c r="F208" s="58"/>
      <c r="G208" s="101">
        <v>320</v>
      </c>
    </row>
    <row r="209" spans="1:7" x14ac:dyDescent="0.25">
      <c r="A209" s="58" t="s">
        <v>440</v>
      </c>
      <c r="B209" s="58" t="s">
        <v>441</v>
      </c>
      <c r="C209" s="58" t="s">
        <v>472</v>
      </c>
      <c r="D209" s="58"/>
      <c r="E209" s="58"/>
      <c r="F209" s="58"/>
      <c r="G209" s="101">
        <v>160</v>
      </c>
    </row>
    <row r="210" spans="1:7" x14ac:dyDescent="0.25">
      <c r="A210" s="58" t="s">
        <v>440</v>
      </c>
      <c r="B210" s="58" t="s">
        <v>441</v>
      </c>
      <c r="C210" s="58" t="s">
        <v>474</v>
      </c>
      <c r="D210" s="58"/>
      <c r="E210" s="58"/>
      <c r="F210" s="58"/>
      <c r="G210" s="101">
        <v>320</v>
      </c>
    </row>
    <row r="211" spans="1:7" x14ac:dyDescent="0.25">
      <c r="A211" s="58" t="s">
        <v>440</v>
      </c>
      <c r="B211" s="58" t="s">
        <v>441</v>
      </c>
      <c r="C211" s="58" t="s">
        <v>529</v>
      </c>
      <c r="D211" s="58"/>
      <c r="E211" s="58"/>
      <c r="F211" s="58"/>
      <c r="G211" s="101">
        <v>384</v>
      </c>
    </row>
    <row r="212" spans="1:7" x14ac:dyDescent="0.25">
      <c r="A212" s="58" t="s">
        <v>440</v>
      </c>
      <c r="B212" s="58" t="s">
        <v>441</v>
      </c>
      <c r="C212" s="58" t="s">
        <v>475</v>
      </c>
      <c r="D212" s="58"/>
      <c r="E212" s="58"/>
      <c r="F212" s="58"/>
      <c r="G212" s="101">
        <v>320</v>
      </c>
    </row>
    <row r="213" spans="1:7" x14ac:dyDescent="0.25">
      <c r="A213" s="58" t="s">
        <v>440</v>
      </c>
      <c r="B213" s="58" t="s">
        <v>441</v>
      </c>
      <c r="C213" s="58" t="s">
        <v>476</v>
      </c>
      <c r="D213" s="58"/>
      <c r="E213" s="58"/>
      <c r="F213" s="58"/>
      <c r="G213" s="101">
        <v>80</v>
      </c>
    </row>
    <row r="214" spans="1:7" x14ac:dyDescent="0.25">
      <c r="A214" s="58" t="s">
        <v>440</v>
      </c>
      <c r="B214" s="58" t="s">
        <v>441</v>
      </c>
      <c r="C214" s="58" t="s">
        <v>477</v>
      </c>
      <c r="D214" s="58"/>
      <c r="E214" s="58"/>
      <c r="F214" s="58"/>
      <c r="G214" s="101">
        <v>160</v>
      </c>
    </row>
    <row r="215" spans="1:7" x14ac:dyDescent="0.25">
      <c r="A215" s="58" t="s">
        <v>440</v>
      </c>
      <c r="B215" s="58" t="s">
        <v>441</v>
      </c>
      <c r="C215" s="58" t="s">
        <v>478</v>
      </c>
      <c r="D215" s="58"/>
      <c r="E215" s="58"/>
      <c r="F215" s="58"/>
      <c r="G215" s="101">
        <v>160</v>
      </c>
    </row>
    <row r="216" spans="1:7" x14ac:dyDescent="0.25">
      <c r="A216" s="58" t="s">
        <v>440</v>
      </c>
      <c r="B216" s="58" t="s">
        <v>441</v>
      </c>
      <c r="C216" s="58" t="s">
        <v>479</v>
      </c>
      <c r="D216" s="58"/>
      <c r="E216" s="58"/>
      <c r="F216" s="58"/>
      <c r="G216" s="101">
        <v>160</v>
      </c>
    </row>
    <row r="217" spans="1:7" x14ac:dyDescent="0.25">
      <c r="A217" s="58" t="s">
        <v>440</v>
      </c>
      <c r="B217" s="58" t="s">
        <v>441</v>
      </c>
      <c r="C217" s="58" t="s">
        <v>480</v>
      </c>
      <c r="D217" s="58"/>
      <c r="E217" s="58"/>
      <c r="F217" s="58"/>
      <c r="G217" s="101">
        <v>700</v>
      </c>
    </row>
    <row r="218" spans="1:7" x14ac:dyDescent="0.25">
      <c r="A218" s="58" t="s">
        <v>440</v>
      </c>
      <c r="B218" s="58" t="s">
        <v>441</v>
      </c>
      <c r="C218" s="58" t="s">
        <v>481</v>
      </c>
      <c r="D218" s="58"/>
      <c r="E218" s="58"/>
      <c r="F218" s="58"/>
      <c r="G218" s="101">
        <v>480</v>
      </c>
    </row>
    <row r="219" spans="1:7" x14ac:dyDescent="0.25">
      <c r="A219" s="58" t="s">
        <v>440</v>
      </c>
      <c r="B219" s="58" t="s">
        <v>441</v>
      </c>
      <c r="C219" s="58" t="s">
        <v>482</v>
      </c>
      <c r="D219" s="58"/>
      <c r="E219" s="58"/>
      <c r="F219" s="58"/>
      <c r="G219" s="101">
        <v>320</v>
      </c>
    </row>
    <row r="220" spans="1:7" x14ac:dyDescent="0.25">
      <c r="A220" s="58" t="s">
        <v>440</v>
      </c>
      <c r="B220" s="58" t="s">
        <v>441</v>
      </c>
      <c r="C220" s="58" t="s">
        <v>483</v>
      </c>
      <c r="D220" s="58"/>
      <c r="E220" s="58"/>
      <c r="F220" s="58"/>
      <c r="G220" s="101">
        <v>160</v>
      </c>
    </row>
    <row r="221" spans="1:7" x14ac:dyDescent="0.25">
      <c r="A221" s="58" t="s">
        <v>440</v>
      </c>
      <c r="B221" s="58" t="s">
        <v>441</v>
      </c>
      <c r="C221" s="58" t="s">
        <v>484</v>
      </c>
      <c r="D221" s="58"/>
      <c r="E221" s="58"/>
      <c r="F221" s="58"/>
      <c r="G221" s="101">
        <v>640</v>
      </c>
    </row>
    <row r="222" spans="1:7" x14ac:dyDescent="0.25">
      <c r="A222" s="58" t="s">
        <v>440</v>
      </c>
      <c r="B222" s="58" t="s">
        <v>441</v>
      </c>
      <c r="C222" s="58" t="s">
        <v>485</v>
      </c>
      <c r="D222" s="58"/>
      <c r="E222" s="58"/>
      <c r="F222" s="58"/>
      <c r="G222" s="101">
        <v>160</v>
      </c>
    </row>
    <row r="223" spans="1:7" x14ac:dyDescent="0.25">
      <c r="A223" s="58" t="s">
        <v>440</v>
      </c>
      <c r="B223" s="58" t="s">
        <v>441</v>
      </c>
      <c r="C223" s="58" t="s">
        <v>486</v>
      </c>
      <c r="D223" s="58"/>
      <c r="E223" s="58"/>
      <c r="F223" s="58"/>
      <c r="G223" s="101">
        <v>320</v>
      </c>
    </row>
    <row r="224" spans="1:7" x14ac:dyDescent="0.25">
      <c r="A224" s="58" t="s">
        <v>440</v>
      </c>
      <c r="B224" s="58" t="s">
        <v>441</v>
      </c>
      <c r="C224" s="58" t="s">
        <v>487</v>
      </c>
      <c r="D224" s="58"/>
      <c r="E224" s="58"/>
      <c r="F224" s="58"/>
      <c r="G224" s="101">
        <v>320</v>
      </c>
    </row>
    <row r="225" spans="1:7" x14ac:dyDescent="0.25">
      <c r="A225" s="58" t="s">
        <v>440</v>
      </c>
      <c r="B225" s="58" t="s">
        <v>441</v>
      </c>
      <c r="C225" s="58" t="s">
        <v>489</v>
      </c>
      <c r="D225" s="58"/>
      <c r="E225" s="58"/>
      <c r="F225" s="58"/>
      <c r="G225" s="101">
        <v>320</v>
      </c>
    </row>
    <row r="226" spans="1:7" x14ac:dyDescent="0.25">
      <c r="A226" s="58" t="s">
        <v>440</v>
      </c>
      <c r="B226" s="58" t="s">
        <v>441</v>
      </c>
      <c r="C226" s="58" t="s">
        <v>490</v>
      </c>
      <c r="D226" s="58"/>
      <c r="E226" s="58"/>
      <c r="F226" s="58"/>
      <c r="G226" s="101">
        <v>160</v>
      </c>
    </row>
    <row r="227" spans="1:7" x14ac:dyDescent="0.25">
      <c r="A227" s="58" t="s">
        <v>440</v>
      </c>
      <c r="B227" s="58" t="s">
        <v>441</v>
      </c>
      <c r="C227" s="58" t="s">
        <v>492</v>
      </c>
      <c r="D227" s="58"/>
      <c r="E227" s="58"/>
      <c r="F227" s="58"/>
      <c r="G227" s="101">
        <v>320</v>
      </c>
    </row>
    <row r="228" spans="1:7" x14ac:dyDescent="0.25">
      <c r="A228" s="58" t="s">
        <v>440</v>
      </c>
      <c r="B228" s="58" t="s">
        <v>441</v>
      </c>
      <c r="C228" s="58" t="s">
        <v>493</v>
      </c>
      <c r="D228" s="58"/>
      <c r="E228" s="58"/>
      <c r="F228" s="58"/>
      <c r="G228" s="101">
        <v>80</v>
      </c>
    </row>
    <row r="229" spans="1:7" x14ac:dyDescent="0.25">
      <c r="A229" s="58" t="s">
        <v>440</v>
      </c>
      <c r="B229" s="58" t="s">
        <v>441</v>
      </c>
      <c r="C229" s="58" t="s">
        <v>494</v>
      </c>
      <c r="D229" s="58"/>
      <c r="E229" s="58"/>
      <c r="F229" s="58"/>
      <c r="G229" s="101">
        <v>160</v>
      </c>
    </row>
    <row r="230" spans="1:7" x14ac:dyDescent="0.25">
      <c r="A230" s="58" t="s">
        <v>440</v>
      </c>
      <c r="B230" s="58" t="s">
        <v>441</v>
      </c>
      <c r="C230" s="58" t="s">
        <v>495</v>
      </c>
      <c r="D230" s="58"/>
      <c r="E230" s="58"/>
      <c r="F230" s="58"/>
      <c r="G230" s="101">
        <v>96</v>
      </c>
    </row>
    <row r="231" spans="1:7" x14ac:dyDescent="0.25">
      <c r="A231" s="58" t="s">
        <v>440</v>
      </c>
      <c r="B231" s="58" t="s">
        <v>441</v>
      </c>
      <c r="C231" s="58" t="s">
        <v>496</v>
      </c>
      <c r="D231" s="58"/>
      <c r="E231" s="58"/>
      <c r="F231" s="58"/>
      <c r="G231" s="101">
        <v>320</v>
      </c>
    </row>
    <row r="232" spans="1:7" x14ac:dyDescent="0.25">
      <c r="A232" s="58" t="s">
        <v>440</v>
      </c>
      <c r="B232" s="58" t="s">
        <v>441</v>
      </c>
      <c r="C232" s="58" t="s">
        <v>497</v>
      </c>
      <c r="D232" s="58"/>
      <c r="E232" s="58"/>
      <c r="F232" s="58"/>
      <c r="G232" s="101">
        <v>160</v>
      </c>
    </row>
    <row r="233" spans="1:7" x14ac:dyDescent="0.25">
      <c r="A233" s="58" t="s">
        <v>440</v>
      </c>
      <c r="B233" s="58" t="s">
        <v>441</v>
      </c>
      <c r="C233" s="58" t="s">
        <v>498</v>
      </c>
      <c r="D233" s="58"/>
      <c r="E233" s="58"/>
      <c r="F233" s="58"/>
      <c r="G233" s="101">
        <v>160</v>
      </c>
    </row>
    <row r="234" spans="1:7" x14ac:dyDescent="0.25">
      <c r="A234" s="58" t="s">
        <v>440</v>
      </c>
      <c r="B234" s="58" t="s">
        <v>441</v>
      </c>
      <c r="C234" s="58" t="s">
        <v>499</v>
      </c>
      <c r="D234" s="58"/>
      <c r="E234" s="58"/>
      <c r="F234" s="58"/>
      <c r="G234" s="101">
        <v>320</v>
      </c>
    </row>
    <row r="235" spans="1:7" x14ac:dyDescent="0.25">
      <c r="A235" s="58" t="s">
        <v>440</v>
      </c>
      <c r="B235" s="58" t="s">
        <v>441</v>
      </c>
      <c r="C235" s="58" t="s">
        <v>500</v>
      </c>
      <c r="D235" s="58"/>
      <c r="E235" s="58"/>
      <c r="F235" s="58"/>
      <c r="G235" s="101">
        <v>320</v>
      </c>
    </row>
    <row r="236" spans="1:7" x14ac:dyDescent="0.25">
      <c r="A236" s="58" t="s">
        <v>440</v>
      </c>
      <c r="B236" s="58" t="s">
        <v>441</v>
      </c>
      <c r="C236" s="58" t="s">
        <v>501</v>
      </c>
      <c r="D236" s="58"/>
      <c r="E236" s="58"/>
      <c r="F236" s="58"/>
      <c r="G236" s="101">
        <v>160</v>
      </c>
    </row>
    <row r="237" spans="1:7" x14ac:dyDescent="0.25">
      <c r="A237" s="58" t="s">
        <v>440</v>
      </c>
      <c r="B237" s="58" t="s">
        <v>441</v>
      </c>
      <c r="C237" s="58" t="s">
        <v>502</v>
      </c>
      <c r="D237" s="58"/>
      <c r="E237" s="58"/>
      <c r="F237" s="58"/>
      <c r="G237" s="101">
        <v>320</v>
      </c>
    </row>
    <row r="238" spans="1:7" x14ac:dyDescent="0.25">
      <c r="A238" s="58" t="s">
        <v>440</v>
      </c>
      <c r="B238" s="58" t="s">
        <v>441</v>
      </c>
      <c r="C238" s="58" t="s">
        <v>503</v>
      </c>
      <c r="D238" s="58"/>
      <c r="E238" s="58"/>
      <c r="F238" s="58"/>
      <c r="G238" s="101">
        <v>320</v>
      </c>
    </row>
    <row r="239" spans="1:7" x14ac:dyDescent="0.25">
      <c r="A239" s="58" t="s">
        <v>440</v>
      </c>
      <c r="B239" s="58" t="s">
        <v>441</v>
      </c>
      <c r="C239" s="58" t="s">
        <v>504</v>
      </c>
      <c r="D239" s="58"/>
      <c r="E239" s="58"/>
      <c r="F239" s="58"/>
      <c r="G239" s="101">
        <v>160</v>
      </c>
    </row>
    <row r="240" spans="1:7" x14ac:dyDescent="0.25">
      <c r="A240" s="58" t="s">
        <v>440</v>
      </c>
      <c r="B240" s="58" t="s">
        <v>441</v>
      </c>
      <c r="C240" s="58" t="s">
        <v>506</v>
      </c>
      <c r="D240" s="58"/>
      <c r="E240" s="58"/>
      <c r="F240" s="58"/>
      <c r="G240" s="101">
        <v>160</v>
      </c>
    </row>
    <row r="241" spans="1:7" x14ac:dyDescent="0.25">
      <c r="A241" s="58" t="s">
        <v>440</v>
      </c>
      <c r="B241" s="58" t="s">
        <v>441</v>
      </c>
      <c r="C241" s="58" t="s">
        <v>507</v>
      </c>
      <c r="D241" s="58"/>
      <c r="E241" s="58"/>
      <c r="F241" s="58"/>
      <c r="G241" s="101">
        <v>320</v>
      </c>
    </row>
    <row r="242" spans="1:7" x14ac:dyDescent="0.25">
      <c r="A242" s="58" t="s">
        <v>440</v>
      </c>
      <c r="B242" s="58" t="s">
        <v>441</v>
      </c>
      <c r="C242" s="58" t="s">
        <v>509</v>
      </c>
      <c r="D242" s="58"/>
      <c r="E242" s="58"/>
      <c r="F242" s="58"/>
      <c r="G242" s="101">
        <v>320</v>
      </c>
    </row>
    <row r="243" spans="1:7" x14ac:dyDescent="0.25">
      <c r="A243" s="58" t="s">
        <v>440</v>
      </c>
      <c r="B243" s="58" t="s">
        <v>441</v>
      </c>
      <c r="C243" s="58" t="s">
        <v>510</v>
      </c>
      <c r="D243" s="58"/>
      <c r="E243" s="58"/>
      <c r="F243" s="58"/>
      <c r="G243" s="101">
        <v>320</v>
      </c>
    </row>
    <row r="244" spans="1:7" x14ac:dyDescent="0.25">
      <c r="A244" s="58" t="s">
        <v>440</v>
      </c>
      <c r="B244" s="58" t="s">
        <v>441</v>
      </c>
      <c r="C244" s="58" t="s">
        <v>511</v>
      </c>
      <c r="D244" s="58"/>
      <c r="E244" s="58"/>
      <c r="F244" s="58"/>
      <c r="G244" s="101">
        <v>280</v>
      </c>
    </row>
    <row r="245" spans="1:7" x14ac:dyDescent="0.25">
      <c r="A245" s="58" t="s">
        <v>440</v>
      </c>
      <c r="B245" s="58" t="s">
        <v>441</v>
      </c>
      <c r="C245" s="58" t="s">
        <v>512</v>
      </c>
      <c r="D245" s="58"/>
      <c r="E245" s="58"/>
      <c r="F245" s="58"/>
      <c r="G245" s="101">
        <v>320</v>
      </c>
    </row>
    <row r="246" spans="1:7" x14ac:dyDescent="0.25">
      <c r="A246" s="58" t="s">
        <v>440</v>
      </c>
      <c r="B246" s="58" t="s">
        <v>441</v>
      </c>
      <c r="C246" s="58" t="s">
        <v>514</v>
      </c>
      <c r="D246" s="58"/>
      <c r="E246" s="58"/>
      <c r="F246" s="58"/>
      <c r="G246" s="101">
        <v>320</v>
      </c>
    </row>
    <row r="247" spans="1:7" x14ac:dyDescent="0.25">
      <c r="A247" s="58" t="s">
        <v>440</v>
      </c>
      <c r="B247" s="58" t="s">
        <v>441</v>
      </c>
      <c r="C247" s="58" t="s">
        <v>516</v>
      </c>
      <c r="D247" s="58"/>
      <c r="E247" s="58"/>
      <c r="F247" s="58"/>
      <c r="G247" s="101">
        <v>320</v>
      </c>
    </row>
    <row r="248" spans="1:7" x14ac:dyDescent="0.25">
      <c r="A248" s="58" t="s">
        <v>440</v>
      </c>
      <c r="B248" s="58" t="s">
        <v>441</v>
      </c>
      <c r="C248" s="58" t="s">
        <v>517</v>
      </c>
      <c r="D248" s="58"/>
      <c r="E248" s="58"/>
      <c r="F248" s="58"/>
      <c r="G248" s="101">
        <v>320</v>
      </c>
    </row>
    <row r="249" spans="1:7" x14ac:dyDescent="0.25">
      <c r="A249" s="58" t="s">
        <v>440</v>
      </c>
      <c r="B249" s="58" t="s">
        <v>441</v>
      </c>
      <c r="C249" s="58" t="s">
        <v>518</v>
      </c>
      <c r="D249" s="58"/>
      <c r="E249" s="58"/>
      <c r="F249" s="58"/>
      <c r="G249" s="101">
        <v>320</v>
      </c>
    </row>
    <row r="250" spans="1:7" x14ac:dyDescent="0.25">
      <c r="A250" s="58" t="s">
        <v>440</v>
      </c>
      <c r="B250" s="58" t="s">
        <v>441</v>
      </c>
      <c r="C250" s="58" t="s">
        <v>519</v>
      </c>
      <c r="D250" s="58"/>
      <c r="E250" s="58"/>
      <c r="F250" s="58"/>
      <c r="G250" s="101">
        <v>320</v>
      </c>
    </row>
    <row r="251" spans="1:7" x14ac:dyDescent="0.25">
      <c r="A251" s="58" t="s">
        <v>440</v>
      </c>
      <c r="B251" s="58" t="s">
        <v>441</v>
      </c>
      <c r="C251" s="58" t="s">
        <v>520</v>
      </c>
      <c r="D251" s="58"/>
      <c r="E251" s="58"/>
      <c r="F251" s="58"/>
      <c r="G251" s="101">
        <v>320</v>
      </c>
    </row>
    <row r="252" spans="1:7" x14ac:dyDescent="0.25">
      <c r="A252" s="58" t="s">
        <v>440</v>
      </c>
      <c r="B252" s="58" t="s">
        <v>441</v>
      </c>
      <c r="C252" s="58" t="s">
        <v>521</v>
      </c>
      <c r="D252" s="58"/>
      <c r="E252" s="58"/>
      <c r="F252" s="58"/>
      <c r="G252" s="101">
        <v>320</v>
      </c>
    </row>
    <row r="253" spans="1:7" x14ac:dyDescent="0.25">
      <c r="A253" s="58" t="s">
        <v>440</v>
      </c>
      <c r="B253" s="58" t="s">
        <v>441</v>
      </c>
      <c r="C253" s="58" t="s">
        <v>523</v>
      </c>
      <c r="D253" s="58"/>
      <c r="E253" s="58"/>
      <c r="F253" s="58"/>
      <c r="G253" s="101">
        <v>160</v>
      </c>
    </row>
    <row r="254" spans="1:7" x14ac:dyDescent="0.25">
      <c r="A254" s="58" t="s">
        <v>440</v>
      </c>
      <c r="B254" s="58" t="s">
        <v>441</v>
      </c>
      <c r="C254" s="58" t="s">
        <v>524</v>
      </c>
      <c r="D254" s="58"/>
      <c r="E254" s="58"/>
      <c r="F254" s="58"/>
      <c r="G254" s="101">
        <v>160</v>
      </c>
    </row>
    <row r="255" spans="1:7" x14ac:dyDescent="0.25">
      <c r="A255" s="58" t="s">
        <v>440</v>
      </c>
      <c r="B255" s="58" t="s">
        <v>441</v>
      </c>
      <c r="C255" s="58" t="s">
        <v>525</v>
      </c>
      <c r="D255" s="58"/>
      <c r="E255" s="58"/>
      <c r="F255" s="58"/>
      <c r="G255" s="101">
        <v>160</v>
      </c>
    </row>
    <row r="256" spans="1:7" x14ac:dyDescent="0.25">
      <c r="A256" s="58" t="s">
        <v>440</v>
      </c>
      <c r="B256" s="58" t="s">
        <v>441</v>
      </c>
      <c r="C256" s="58" t="s">
        <v>526</v>
      </c>
      <c r="D256" s="58"/>
      <c r="E256" s="58"/>
      <c r="F256" s="58"/>
      <c r="G256" s="101">
        <v>160</v>
      </c>
    </row>
    <row r="257" spans="1:7" x14ac:dyDescent="0.25">
      <c r="A257" s="58" t="s">
        <v>440</v>
      </c>
      <c r="B257" s="58" t="s">
        <v>441</v>
      </c>
      <c r="C257" s="58" t="s">
        <v>530</v>
      </c>
      <c r="D257" s="58"/>
      <c r="E257" s="58"/>
      <c r="F257" s="58"/>
      <c r="G257" s="101">
        <v>16</v>
      </c>
    </row>
    <row r="258" spans="1:7" x14ac:dyDescent="0.25">
      <c r="A258" s="58"/>
      <c r="B258" s="58"/>
      <c r="C258" s="58"/>
      <c r="D258" s="58"/>
      <c r="E258" s="58"/>
      <c r="F258" s="58"/>
      <c r="G258" s="102">
        <f>SUM(G142:G257)</f>
        <v>40901.589999999997</v>
      </c>
    </row>
    <row r="260" spans="1:7" x14ac:dyDescent="0.25">
      <c r="A260" s="114" t="s">
        <v>25</v>
      </c>
      <c r="G260" s="113">
        <f>G135+G258</f>
        <v>6684501.169999999</v>
      </c>
    </row>
  </sheetData>
  <mergeCells count="4">
    <mergeCell ref="A1:G1"/>
    <mergeCell ref="A3:G3"/>
    <mergeCell ref="A138:G138"/>
    <mergeCell ref="A140:G140"/>
  </mergeCells>
  <conditionalFormatting sqref="C255:C257 C253 C240 C228 C223:C224 C220 C214:C215 C206 C174 C170 C157 C148">
    <cfRule type="expression" dxfId="3" priority="1" stopIfTrue="1">
      <formula>$T149&lt;&gt;$T148</formula>
    </cfRule>
  </conditionalFormatting>
  <conditionalFormatting sqref="C254 C241:C252 C229:C239 C225:C227 C221:C222 C216:C219 C207:C213 C175:C205 C171:C173 C158:C169 C149:C156 C142:C147">
    <cfRule type="expression" dxfId="2" priority="2" stopIfTrue="1">
      <formula>#REF!&lt;&gt;$T142</formula>
    </cfRule>
  </conditionalFormatting>
  <pageMargins left="0.7" right="0.7" top="0.75" bottom="0.75" header="0.3" footer="0.3"/>
  <pageSetup paperSize="9" fitToHeight="0" orientation="portrait" r:id="rId1"/>
  <rowBreaks count="5" manualBreakCount="5">
    <brk id="58" max="16383" man="1"/>
    <brk id="116" max="16383" man="1"/>
    <brk id="137" max="16383" man="1"/>
    <brk id="195" max="16383" man="1"/>
    <brk id="2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7EBB"/>
    <pageSetUpPr fitToPage="1"/>
  </sheetPr>
  <dimension ref="A1:G266"/>
  <sheetViews>
    <sheetView zoomScaleNormal="100" workbookViewId="0">
      <selection activeCell="A9" sqref="A9"/>
    </sheetView>
  </sheetViews>
  <sheetFormatPr defaultRowHeight="13.2" x14ac:dyDescent="0.25"/>
  <cols>
    <col min="1" max="1" width="15.109375" style="4" customWidth="1"/>
    <col min="2" max="2" width="6.109375" style="4" customWidth="1"/>
    <col min="3" max="3" width="18.6640625" customWidth="1"/>
    <col min="4" max="4" width="50.6640625" style="109" customWidth="1"/>
    <col min="5" max="5" width="12.109375" style="5" bestFit="1" customWidth="1"/>
    <col min="6" max="7" width="12.88671875" style="4" customWidth="1"/>
  </cols>
  <sheetData>
    <row r="1" spans="1:7" ht="14.4" x14ac:dyDescent="0.3">
      <c r="A1" s="123" t="s">
        <v>54</v>
      </c>
      <c r="B1" s="123"/>
      <c r="C1" s="123"/>
      <c r="D1" s="123"/>
      <c r="E1" s="123"/>
      <c r="F1" s="123"/>
      <c r="G1" s="104"/>
    </row>
    <row r="2" spans="1:7" ht="14.4" x14ac:dyDescent="0.3">
      <c r="A2" s="104"/>
      <c r="B2" s="104"/>
      <c r="C2" s="104"/>
      <c r="D2" s="105"/>
      <c r="E2" s="104"/>
      <c r="F2" s="104"/>
      <c r="G2" s="104"/>
    </row>
    <row r="3" spans="1:7" ht="14.4" x14ac:dyDescent="0.3">
      <c r="A3" s="124" t="s">
        <v>26</v>
      </c>
      <c r="B3" s="124"/>
      <c r="C3" s="124"/>
      <c r="D3" s="124"/>
      <c r="E3" s="106"/>
      <c r="F3" s="106"/>
      <c r="G3" s="103"/>
    </row>
    <row r="4" spans="1:7" x14ac:dyDescent="0.25">
      <c r="A4" s="4" t="s">
        <v>51</v>
      </c>
      <c r="B4" s="4" t="s">
        <v>52</v>
      </c>
      <c r="C4" s="6" t="s">
        <v>539</v>
      </c>
      <c r="D4" s="107">
        <v>100</v>
      </c>
      <c r="F4" s="6"/>
    </row>
    <row r="5" spans="1:7" x14ac:dyDescent="0.25">
      <c r="A5" s="4" t="s">
        <v>51</v>
      </c>
      <c r="B5" s="4" t="s">
        <v>52</v>
      </c>
      <c r="C5" s="6" t="s">
        <v>540</v>
      </c>
      <c r="D5" s="107">
        <v>150</v>
      </c>
      <c r="F5" s="6"/>
    </row>
    <row r="6" spans="1:7" x14ac:dyDescent="0.25">
      <c r="A6" s="4" t="s">
        <v>51</v>
      </c>
      <c r="B6" s="4" t="s">
        <v>52</v>
      </c>
      <c r="C6" s="6" t="s">
        <v>541</v>
      </c>
      <c r="D6" s="107">
        <v>50</v>
      </c>
      <c r="F6" s="6"/>
    </row>
    <row r="7" spans="1:7" x14ac:dyDescent="0.25">
      <c r="A7" s="4" t="s">
        <v>51</v>
      </c>
      <c r="B7" s="4" t="s">
        <v>52</v>
      </c>
      <c r="C7" s="6" t="s">
        <v>542</v>
      </c>
      <c r="D7" s="107">
        <v>1925.1399999999999</v>
      </c>
      <c r="F7" s="6"/>
    </row>
    <row r="8" spans="1:7" x14ac:dyDescent="0.25">
      <c r="A8" s="4" t="s">
        <v>51</v>
      </c>
      <c r="B8" s="4" t="s">
        <v>52</v>
      </c>
      <c r="C8" s="6" t="s">
        <v>543</v>
      </c>
      <c r="D8" s="107">
        <v>48.39</v>
      </c>
      <c r="F8" s="6"/>
    </row>
    <row r="9" spans="1:7" x14ac:dyDescent="0.25">
      <c r="A9" s="4" t="s">
        <v>51</v>
      </c>
      <c r="B9" s="4" t="s">
        <v>52</v>
      </c>
      <c r="C9" s="6" t="s">
        <v>544</v>
      </c>
      <c r="D9" s="107">
        <v>50</v>
      </c>
      <c r="F9" s="6"/>
    </row>
    <row r="10" spans="1:7" x14ac:dyDescent="0.25">
      <c r="A10" s="4" t="s">
        <v>51</v>
      </c>
      <c r="B10" s="4" t="s">
        <v>52</v>
      </c>
      <c r="C10" s="6" t="s">
        <v>81</v>
      </c>
      <c r="D10" s="107">
        <v>280</v>
      </c>
      <c r="F10" s="6"/>
    </row>
    <row r="11" spans="1:7" x14ac:dyDescent="0.25">
      <c r="A11" s="4" t="s">
        <v>51</v>
      </c>
      <c r="B11" s="4" t="s">
        <v>52</v>
      </c>
      <c r="C11" s="6" t="s">
        <v>545</v>
      </c>
      <c r="D11" s="107">
        <v>3163.6</v>
      </c>
      <c r="F11" s="6"/>
    </row>
    <row r="12" spans="1:7" x14ac:dyDescent="0.25">
      <c r="A12" s="4" t="s">
        <v>51</v>
      </c>
      <c r="B12" s="4" t="s">
        <v>52</v>
      </c>
      <c r="C12" s="6" t="s">
        <v>546</v>
      </c>
      <c r="D12" s="107">
        <v>204.6</v>
      </c>
      <c r="F12" s="6"/>
    </row>
    <row r="13" spans="1:7" x14ac:dyDescent="0.25">
      <c r="A13" s="4" t="s">
        <v>51</v>
      </c>
      <c r="B13" s="4" t="s">
        <v>52</v>
      </c>
      <c r="C13" s="6" t="s">
        <v>547</v>
      </c>
      <c r="D13" s="107">
        <v>152.30000000000001</v>
      </c>
      <c r="F13" s="6"/>
    </row>
    <row r="14" spans="1:7" x14ac:dyDescent="0.25">
      <c r="A14" s="4" t="s">
        <v>51</v>
      </c>
      <c r="B14" s="4" t="s">
        <v>52</v>
      </c>
      <c r="C14" s="6" t="s">
        <v>548</v>
      </c>
      <c r="D14" s="107">
        <v>4745.3999999999996</v>
      </c>
      <c r="F14" s="6"/>
    </row>
    <row r="15" spans="1:7" x14ac:dyDescent="0.25">
      <c r="A15" s="4" t="s">
        <v>51</v>
      </c>
      <c r="B15" s="4" t="s">
        <v>52</v>
      </c>
      <c r="C15" s="6" t="s">
        <v>549</v>
      </c>
      <c r="D15" s="107">
        <v>3163.6</v>
      </c>
      <c r="F15" s="6"/>
    </row>
    <row r="16" spans="1:7" x14ac:dyDescent="0.25">
      <c r="A16" s="4" t="s">
        <v>51</v>
      </c>
      <c r="B16" s="4" t="s">
        <v>52</v>
      </c>
      <c r="C16" s="6" t="s">
        <v>550</v>
      </c>
      <c r="D16" s="107">
        <v>152.30000000000001</v>
      </c>
      <c r="F16" s="6"/>
    </row>
    <row r="17" spans="1:6" x14ac:dyDescent="0.25">
      <c r="A17" s="4" t="s">
        <v>51</v>
      </c>
      <c r="B17" s="4" t="s">
        <v>52</v>
      </c>
      <c r="C17" s="6" t="s">
        <v>551</v>
      </c>
      <c r="D17" s="107">
        <v>329.88</v>
      </c>
      <c r="F17" s="6"/>
    </row>
    <row r="18" spans="1:6" x14ac:dyDescent="0.25">
      <c r="A18" s="4" t="s">
        <v>51</v>
      </c>
      <c r="B18" s="4" t="s">
        <v>52</v>
      </c>
      <c r="C18" s="6" t="s">
        <v>552</v>
      </c>
      <c r="D18" s="107">
        <v>950</v>
      </c>
      <c r="F18" s="6"/>
    </row>
    <row r="19" spans="1:6" x14ac:dyDescent="0.25">
      <c r="A19" s="4" t="s">
        <v>51</v>
      </c>
      <c r="B19" s="4" t="s">
        <v>52</v>
      </c>
      <c r="C19" s="6" t="s">
        <v>553</v>
      </c>
      <c r="D19" s="107">
        <v>50</v>
      </c>
      <c r="F19" s="6"/>
    </row>
    <row r="20" spans="1:6" x14ac:dyDescent="0.25">
      <c r="A20" s="4" t="s">
        <v>51</v>
      </c>
      <c r="B20" s="4" t="s">
        <v>52</v>
      </c>
      <c r="C20" s="6" t="s">
        <v>554</v>
      </c>
      <c r="D20" s="107">
        <v>50</v>
      </c>
      <c r="F20" s="6"/>
    </row>
    <row r="21" spans="1:6" x14ac:dyDescent="0.25">
      <c r="A21" s="4" t="s">
        <v>51</v>
      </c>
      <c r="B21" s="4" t="s">
        <v>52</v>
      </c>
      <c r="C21" s="6" t="s">
        <v>555</v>
      </c>
      <c r="D21" s="107">
        <v>71</v>
      </c>
      <c r="F21" s="6"/>
    </row>
    <row r="22" spans="1:6" x14ac:dyDescent="0.25">
      <c r="A22" s="4" t="s">
        <v>51</v>
      </c>
      <c r="B22" s="4" t="s">
        <v>52</v>
      </c>
      <c r="C22" s="6" t="s">
        <v>80</v>
      </c>
      <c r="D22" s="107">
        <v>50</v>
      </c>
      <c r="F22" s="6"/>
    </row>
    <row r="23" spans="1:6" x14ac:dyDescent="0.25">
      <c r="A23" s="4" t="s">
        <v>51</v>
      </c>
      <c r="B23" s="4" t="s">
        <v>52</v>
      </c>
      <c r="C23" s="6" t="s">
        <v>556</v>
      </c>
      <c r="D23" s="107">
        <v>743.94</v>
      </c>
      <c r="F23" s="6"/>
    </row>
    <row r="24" spans="1:6" x14ac:dyDescent="0.25">
      <c r="A24" s="4" t="s">
        <v>51</v>
      </c>
      <c r="B24" s="4" t="s">
        <v>52</v>
      </c>
      <c r="C24" s="6" t="s">
        <v>557</v>
      </c>
      <c r="D24" s="107">
        <v>2937.71</v>
      </c>
      <c r="F24" s="6"/>
    </row>
    <row r="25" spans="1:6" x14ac:dyDescent="0.25">
      <c r="A25" s="4" t="s">
        <v>51</v>
      </c>
      <c r="B25" s="4" t="s">
        <v>52</v>
      </c>
      <c r="C25" s="6" t="s">
        <v>558</v>
      </c>
      <c r="D25" s="107">
        <v>534.76</v>
      </c>
      <c r="F25" s="6"/>
    </row>
    <row r="26" spans="1:6" x14ac:dyDescent="0.25">
      <c r="A26" s="4" t="s">
        <v>51</v>
      </c>
      <c r="B26" s="4" t="s">
        <v>52</v>
      </c>
      <c r="C26" s="6" t="s">
        <v>559</v>
      </c>
      <c r="D26" s="107">
        <v>534.76</v>
      </c>
      <c r="F26" s="6"/>
    </row>
    <row r="27" spans="1:6" x14ac:dyDescent="0.25">
      <c r="A27" s="4" t="s">
        <v>51</v>
      </c>
      <c r="B27" s="4" t="s">
        <v>52</v>
      </c>
      <c r="C27" s="6" t="s">
        <v>560</v>
      </c>
      <c r="D27" s="107">
        <v>1925.1399999999999</v>
      </c>
      <c r="F27" s="6"/>
    </row>
    <row r="28" spans="1:6" x14ac:dyDescent="0.25">
      <c r="A28" s="4" t="s">
        <v>51</v>
      </c>
      <c r="B28" s="4" t="s">
        <v>52</v>
      </c>
      <c r="C28" s="6" t="s">
        <v>561</v>
      </c>
      <c r="D28" s="107">
        <v>330.7</v>
      </c>
      <c r="F28" s="6"/>
    </row>
    <row r="29" spans="1:6" x14ac:dyDescent="0.25">
      <c r="A29" s="4" t="s">
        <v>51</v>
      </c>
      <c r="B29" s="4" t="s">
        <v>52</v>
      </c>
      <c r="C29" s="6" t="s">
        <v>562</v>
      </c>
      <c r="D29" s="107">
        <v>50</v>
      </c>
      <c r="F29" s="6"/>
    </row>
    <row r="30" spans="1:6" x14ac:dyDescent="0.25">
      <c r="A30" s="4" t="s">
        <v>51</v>
      </c>
      <c r="B30" s="4" t="s">
        <v>52</v>
      </c>
      <c r="C30" s="6" t="s">
        <v>563</v>
      </c>
      <c r="D30" s="107">
        <v>1925.1399999999999</v>
      </c>
      <c r="F30" s="6"/>
    </row>
    <row r="31" spans="1:6" x14ac:dyDescent="0.25">
      <c r="A31" s="4" t="s">
        <v>51</v>
      </c>
      <c r="B31" s="4" t="s">
        <v>52</v>
      </c>
      <c r="C31" s="6" t="s">
        <v>564</v>
      </c>
      <c r="D31" s="107">
        <v>2937.71</v>
      </c>
      <c r="F31" s="6"/>
    </row>
    <row r="32" spans="1:6" x14ac:dyDescent="0.25">
      <c r="A32" s="4" t="s">
        <v>51</v>
      </c>
      <c r="B32" s="4" t="s">
        <v>52</v>
      </c>
      <c r="C32" s="6" t="s">
        <v>565</v>
      </c>
      <c r="D32" s="107">
        <v>1925.1399999999999</v>
      </c>
      <c r="F32" s="6"/>
    </row>
    <row r="33" spans="1:6" x14ac:dyDescent="0.25">
      <c r="A33" s="4" t="s">
        <v>51</v>
      </c>
      <c r="B33" s="4" t="s">
        <v>52</v>
      </c>
      <c r="C33" s="6" t="s">
        <v>566</v>
      </c>
      <c r="D33" s="107">
        <v>843.94</v>
      </c>
      <c r="F33" s="6"/>
    </row>
    <row r="34" spans="1:6" x14ac:dyDescent="0.25">
      <c r="A34" s="4" t="s">
        <v>51</v>
      </c>
      <c r="B34" s="4" t="s">
        <v>52</v>
      </c>
      <c r="C34" s="6" t="s">
        <v>567</v>
      </c>
      <c r="D34" s="107">
        <v>1925.1399999999999</v>
      </c>
      <c r="F34" s="6"/>
    </row>
    <row r="35" spans="1:6" x14ac:dyDescent="0.25">
      <c r="A35" s="4" t="s">
        <v>51</v>
      </c>
      <c r="B35" s="4" t="s">
        <v>52</v>
      </c>
      <c r="C35" s="6" t="s">
        <v>568</v>
      </c>
      <c r="D35" s="107">
        <v>496.05</v>
      </c>
      <c r="F35" s="6"/>
    </row>
    <row r="36" spans="1:6" x14ac:dyDescent="0.25">
      <c r="A36" s="4" t="s">
        <v>51</v>
      </c>
      <c r="B36" s="4" t="s">
        <v>52</v>
      </c>
      <c r="C36" s="6" t="s">
        <v>569</v>
      </c>
      <c r="D36" s="107">
        <v>743.94</v>
      </c>
      <c r="F36" s="6"/>
    </row>
    <row r="37" spans="1:6" x14ac:dyDescent="0.25">
      <c r="A37" s="4" t="s">
        <v>51</v>
      </c>
      <c r="B37" s="4" t="s">
        <v>52</v>
      </c>
      <c r="C37" s="6" t="s">
        <v>570</v>
      </c>
      <c r="D37" s="107">
        <v>5703.28</v>
      </c>
      <c r="F37" s="6"/>
    </row>
    <row r="38" spans="1:6" x14ac:dyDescent="0.25">
      <c r="A38" s="4" t="s">
        <v>51</v>
      </c>
      <c r="B38" s="4" t="s">
        <v>52</v>
      </c>
      <c r="C38" s="6" t="s">
        <v>571</v>
      </c>
      <c r="D38" s="107">
        <v>743.94</v>
      </c>
      <c r="F38" s="6"/>
    </row>
    <row r="39" spans="1:6" x14ac:dyDescent="0.25">
      <c r="A39" s="4" t="s">
        <v>51</v>
      </c>
      <c r="B39" s="4" t="s">
        <v>52</v>
      </c>
      <c r="C39" s="6" t="s">
        <v>572</v>
      </c>
      <c r="D39" s="107">
        <v>330.7</v>
      </c>
      <c r="F39" s="6"/>
    </row>
    <row r="40" spans="1:6" x14ac:dyDescent="0.25">
      <c r="A40" s="4" t="s">
        <v>51</v>
      </c>
      <c r="B40" s="4" t="s">
        <v>52</v>
      </c>
      <c r="C40" s="6" t="s">
        <v>573</v>
      </c>
      <c r="D40" s="107">
        <v>2125.14</v>
      </c>
      <c r="F40" s="6"/>
    </row>
    <row r="41" spans="1:6" x14ac:dyDescent="0.25">
      <c r="A41" s="4" t="s">
        <v>51</v>
      </c>
      <c r="B41" s="4" t="s">
        <v>52</v>
      </c>
      <c r="C41" s="6" t="s">
        <v>574</v>
      </c>
      <c r="D41" s="107">
        <v>2390.16</v>
      </c>
      <c r="F41" s="6"/>
    </row>
    <row r="42" spans="1:6" x14ac:dyDescent="0.25">
      <c r="A42" s="4" t="s">
        <v>51</v>
      </c>
      <c r="B42" s="4" t="s">
        <v>52</v>
      </c>
      <c r="C42" s="6" t="s">
        <v>575</v>
      </c>
      <c r="D42" s="107">
        <v>2886.8999999999996</v>
      </c>
      <c r="F42" s="6"/>
    </row>
    <row r="43" spans="1:6" x14ac:dyDescent="0.25">
      <c r="A43" s="4" t="s">
        <v>51</v>
      </c>
      <c r="B43" s="4" t="s">
        <v>52</v>
      </c>
      <c r="C43" s="6" t="s">
        <v>576</v>
      </c>
      <c r="D43" s="107">
        <v>317.38</v>
      </c>
      <c r="F43" s="6"/>
    </row>
    <row r="44" spans="1:6" x14ac:dyDescent="0.25">
      <c r="A44" s="4" t="s">
        <v>51</v>
      </c>
      <c r="B44" s="4" t="s">
        <v>52</v>
      </c>
      <c r="C44" s="6" t="s">
        <v>577</v>
      </c>
      <c r="D44" s="107">
        <v>317.38</v>
      </c>
      <c r="F44" s="6"/>
    </row>
    <row r="45" spans="1:6" x14ac:dyDescent="0.25">
      <c r="A45" s="4" t="s">
        <v>51</v>
      </c>
      <c r="B45" s="4" t="s">
        <v>52</v>
      </c>
      <c r="C45" s="6" t="s">
        <v>578</v>
      </c>
      <c r="D45" s="107">
        <v>100</v>
      </c>
      <c r="F45" s="6"/>
    </row>
    <row r="46" spans="1:6" x14ac:dyDescent="0.25">
      <c r="A46" s="4" t="s">
        <v>51</v>
      </c>
      <c r="B46" s="4" t="s">
        <v>52</v>
      </c>
      <c r="C46" s="6" t="s">
        <v>579</v>
      </c>
      <c r="D46" s="107">
        <v>1925.1399999999999</v>
      </c>
      <c r="F46" s="6"/>
    </row>
    <row r="47" spans="1:6" x14ac:dyDescent="0.25">
      <c r="A47" s="4" t="s">
        <v>51</v>
      </c>
      <c r="B47" s="4" t="s">
        <v>52</v>
      </c>
      <c r="C47" s="6" t="s">
        <v>580</v>
      </c>
      <c r="D47" s="107">
        <v>330.7</v>
      </c>
      <c r="F47" s="6"/>
    </row>
    <row r="48" spans="1:6" x14ac:dyDescent="0.25">
      <c r="A48" s="4" t="s">
        <v>51</v>
      </c>
      <c r="B48" s="4" t="s">
        <v>52</v>
      </c>
      <c r="C48" s="6" t="s">
        <v>581</v>
      </c>
      <c r="D48" s="107">
        <v>2887.71</v>
      </c>
      <c r="F48" s="6"/>
    </row>
    <row r="49" spans="1:6" x14ac:dyDescent="0.25">
      <c r="A49" s="4" t="s">
        <v>51</v>
      </c>
      <c r="B49" s="4" t="s">
        <v>52</v>
      </c>
      <c r="C49" s="6" t="s">
        <v>582</v>
      </c>
      <c r="D49" s="107">
        <v>534.76</v>
      </c>
      <c r="F49" s="6"/>
    </row>
    <row r="50" spans="1:6" x14ac:dyDescent="0.25">
      <c r="A50" s="4" t="s">
        <v>51</v>
      </c>
      <c r="B50" s="4" t="s">
        <v>52</v>
      </c>
      <c r="C50" s="6" t="s">
        <v>583</v>
      </c>
      <c r="D50" s="107">
        <v>743.94</v>
      </c>
      <c r="F50" s="6"/>
    </row>
    <row r="51" spans="1:6" x14ac:dyDescent="0.25">
      <c r="A51" s="4" t="s">
        <v>51</v>
      </c>
      <c r="B51" s="4" t="s">
        <v>52</v>
      </c>
      <c r="C51" s="6" t="s">
        <v>584</v>
      </c>
      <c r="D51" s="107">
        <v>1925.1399999999999</v>
      </c>
      <c r="F51" s="6"/>
    </row>
    <row r="52" spans="1:6" x14ac:dyDescent="0.25">
      <c r="A52" s="4" t="s">
        <v>51</v>
      </c>
      <c r="B52" s="4" t="s">
        <v>52</v>
      </c>
      <c r="C52" s="6" t="s">
        <v>585</v>
      </c>
      <c r="D52" s="107">
        <v>330.7</v>
      </c>
      <c r="F52" s="6"/>
    </row>
    <row r="53" spans="1:6" x14ac:dyDescent="0.25">
      <c r="A53" s="4" t="s">
        <v>51</v>
      </c>
      <c r="B53" s="4" t="s">
        <v>52</v>
      </c>
      <c r="C53" s="6" t="s">
        <v>586</v>
      </c>
      <c r="D53" s="107">
        <v>330.7</v>
      </c>
      <c r="F53" s="6"/>
    </row>
    <row r="54" spans="1:6" x14ac:dyDescent="0.25">
      <c r="A54" s="4" t="s">
        <v>51</v>
      </c>
      <c r="B54" s="4" t="s">
        <v>52</v>
      </c>
      <c r="C54" s="6" t="s">
        <v>587</v>
      </c>
      <c r="D54" s="107">
        <v>1925.12</v>
      </c>
      <c r="F54" s="6"/>
    </row>
    <row r="55" spans="1:6" x14ac:dyDescent="0.25">
      <c r="A55" s="4" t="s">
        <v>51</v>
      </c>
      <c r="B55" s="4" t="s">
        <v>52</v>
      </c>
      <c r="C55" s="6" t="s">
        <v>588</v>
      </c>
      <c r="D55" s="107">
        <v>647.54</v>
      </c>
      <c r="F55" s="6"/>
    </row>
    <row r="56" spans="1:6" x14ac:dyDescent="0.25">
      <c r="A56" s="4" t="s">
        <v>51</v>
      </c>
      <c r="B56" s="4" t="s">
        <v>52</v>
      </c>
      <c r="C56" s="6" t="s">
        <v>589</v>
      </c>
      <c r="D56" s="107">
        <v>6327.2</v>
      </c>
      <c r="F56" s="6"/>
    </row>
    <row r="57" spans="1:6" x14ac:dyDescent="0.25">
      <c r="A57" s="4" t="s">
        <v>51</v>
      </c>
      <c r="B57" s="4" t="s">
        <v>52</v>
      </c>
      <c r="C57" s="6" t="s">
        <v>590</v>
      </c>
      <c r="D57" s="107">
        <v>150</v>
      </c>
      <c r="F57" s="6"/>
    </row>
    <row r="58" spans="1:6" x14ac:dyDescent="0.25">
      <c r="A58" s="4" t="s">
        <v>51</v>
      </c>
      <c r="B58" s="4" t="s">
        <v>52</v>
      </c>
      <c r="C58" s="6" t="s">
        <v>591</v>
      </c>
      <c r="D58" s="107">
        <v>100</v>
      </c>
      <c r="F58" s="6"/>
    </row>
    <row r="59" spans="1:6" x14ac:dyDescent="0.25">
      <c r="A59" s="4" t="s">
        <v>51</v>
      </c>
      <c r="B59" s="4" t="s">
        <v>52</v>
      </c>
      <c r="C59" s="6" t="s">
        <v>592</v>
      </c>
      <c r="D59" s="107">
        <v>330.7</v>
      </c>
      <c r="F59" s="6"/>
    </row>
    <row r="60" spans="1:6" x14ac:dyDescent="0.25">
      <c r="A60" s="4" t="s">
        <v>51</v>
      </c>
      <c r="B60" s="4" t="s">
        <v>52</v>
      </c>
      <c r="C60" s="6" t="s">
        <v>593</v>
      </c>
      <c r="D60" s="107">
        <v>50</v>
      </c>
      <c r="F60" s="6"/>
    </row>
    <row r="61" spans="1:6" x14ac:dyDescent="0.25">
      <c r="A61" s="4" t="s">
        <v>51</v>
      </c>
      <c r="B61" s="4" t="s">
        <v>52</v>
      </c>
      <c r="C61" s="6" t="s">
        <v>594</v>
      </c>
      <c r="D61" s="107">
        <v>471.97</v>
      </c>
      <c r="F61" s="6"/>
    </row>
    <row r="62" spans="1:6" x14ac:dyDescent="0.25">
      <c r="A62" s="4" t="s">
        <v>51</v>
      </c>
      <c r="B62" s="4" t="s">
        <v>52</v>
      </c>
      <c r="C62" s="6" t="s">
        <v>595</v>
      </c>
      <c r="D62" s="107">
        <v>20835.239999999998</v>
      </c>
      <c r="F62" s="6"/>
    </row>
    <row r="63" spans="1:6" x14ac:dyDescent="0.25">
      <c r="A63" s="4" t="s">
        <v>51</v>
      </c>
      <c r="B63" s="4" t="s">
        <v>52</v>
      </c>
      <c r="C63" s="6" t="s">
        <v>596</v>
      </c>
      <c r="D63" s="107">
        <v>100</v>
      </c>
      <c r="F63" s="6"/>
    </row>
    <row r="64" spans="1:6" x14ac:dyDescent="0.25">
      <c r="A64" s="4" t="s">
        <v>51</v>
      </c>
      <c r="B64" s="4" t="s">
        <v>52</v>
      </c>
      <c r="C64" s="6" t="s">
        <v>597</v>
      </c>
      <c r="D64" s="107">
        <v>100</v>
      </c>
      <c r="F64" s="6"/>
    </row>
    <row r="65" spans="1:6" x14ac:dyDescent="0.25">
      <c r="A65" s="4" t="s">
        <v>51</v>
      </c>
      <c r="B65" s="4" t="s">
        <v>52</v>
      </c>
      <c r="C65" s="6" t="s">
        <v>598</v>
      </c>
      <c r="D65" s="107">
        <v>150</v>
      </c>
      <c r="F65" s="6"/>
    </row>
    <row r="66" spans="1:6" x14ac:dyDescent="0.25">
      <c r="A66" s="4" t="s">
        <v>51</v>
      </c>
      <c r="B66" s="4" t="s">
        <v>52</v>
      </c>
      <c r="C66" s="6" t="s">
        <v>599</v>
      </c>
      <c r="D66" s="107">
        <v>100</v>
      </c>
      <c r="F66" s="6"/>
    </row>
    <row r="67" spans="1:6" x14ac:dyDescent="0.25">
      <c r="A67" s="4" t="s">
        <v>51</v>
      </c>
      <c r="B67" s="4" t="s">
        <v>52</v>
      </c>
      <c r="C67" s="6" t="s">
        <v>600</v>
      </c>
      <c r="D67" s="107">
        <v>100</v>
      </c>
      <c r="F67" s="6"/>
    </row>
    <row r="68" spans="1:6" x14ac:dyDescent="0.25">
      <c r="A68" s="4" t="s">
        <v>51</v>
      </c>
      <c r="B68" s="4" t="s">
        <v>52</v>
      </c>
      <c r="C68" s="6" t="s">
        <v>601</v>
      </c>
      <c r="D68" s="107">
        <v>1012.5699999999999</v>
      </c>
      <c r="F68" s="6"/>
    </row>
    <row r="69" spans="1:6" x14ac:dyDescent="0.25">
      <c r="A69" s="4" t="s">
        <v>51</v>
      </c>
      <c r="B69" s="4" t="s">
        <v>52</v>
      </c>
      <c r="C69" s="6" t="s">
        <v>602</v>
      </c>
      <c r="D69" s="107">
        <v>446.05</v>
      </c>
      <c r="F69" s="6"/>
    </row>
    <row r="70" spans="1:6" x14ac:dyDescent="0.25">
      <c r="A70" s="4" t="s">
        <v>51</v>
      </c>
      <c r="B70" s="4" t="s">
        <v>52</v>
      </c>
      <c r="C70" s="6" t="s">
        <v>603</v>
      </c>
      <c r="D70" s="107">
        <v>100</v>
      </c>
      <c r="F70" s="6"/>
    </row>
    <row r="71" spans="1:6" x14ac:dyDescent="0.25">
      <c r="A71" s="4" t="s">
        <v>51</v>
      </c>
      <c r="B71" s="4" t="s">
        <v>52</v>
      </c>
      <c r="C71" s="6" t="s">
        <v>604</v>
      </c>
      <c r="D71" s="107">
        <v>1012.5699999999999</v>
      </c>
      <c r="F71" s="6"/>
    </row>
    <row r="72" spans="1:6" x14ac:dyDescent="0.25">
      <c r="A72" s="4" t="s">
        <v>51</v>
      </c>
      <c r="B72" s="4" t="s">
        <v>52</v>
      </c>
      <c r="C72" s="6" t="s">
        <v>605</v>
      </c>
      <c r="D72" s="107">
        <v>534.76</v>
      </c>
      <c r="F72" s="6"/>
    </row>
    <row r="73" spans="1:6" x14ac:dyDescent="0.25">
      <c r="A73" s="4" t="s">
        <v>51</v>
      </c>
      <c r="B73" s="4" t="s">
        <v>52</v>
      </c>
      <c r="C73" s="6" t="s">
        <v>606</v>
      </c>
      <c r="D73" s="107">
        <v>100</v>
      </c>
      <c r="F73" s="6"/>
    </row>
    <row r="74" spans="1:6" x14ac:dyDescent="0.25">
      <c r="A74" s="4" t="s">
        <v>51</v>
      </c>
      <c r="B74" s="4" t="s">
        <v>52</v>
      </c>
      <c r="C74" s="6" t="s">
        <v>607</v>
      </c>
      <c r="D74" s="107">
        <v>100</v>
      </c>
      <c r="F74" s="6"/>
    </row>
    <row r="75" spans="1:6" x14ac:dyDescent="0.25">
      <c r="A75" s="4" t="s">
        <v>51</v>
      </c>
      <c r="B75" s="4" t="s">
        <v>52</v>
      </c>
      <c r="C75" s="6" t="s">
        <v>608</v>
      </c>
      <c r="D75" s="107">
        <v>100</v>
      </c>
      <c r="F75" s="6"/>
    </row>
    <row r="76" spans="1:6" x14ac:dyDescent="0.25">
      <c r="A76" s="4" t="s">
        <v>51</v>
      </c>
      <c r="B76" s="4" t="s">
        <v>52</v>
      </c>
      <c r="C76" s="6" t="s">
        <v>609</v>
      </c>
      <c r="D76" s="107">
        <v>743.93000000000006</v>
      </c>
      <c r="F76" s="6"/>
    </row>
    <row r="77" spans="1:6" x14ac:dyDescent="0.25">
      <c r="A77" s="4" t="s">
        <v>51</v>
      </c>
      <c r="B77" s="4" t="s">
        <v>52</v>
      </c>
      <c r="C77" s="6" t="s">
        <v>610</v>
      </c>
      <c r="D77" s="107">
        <v>100</v>
      </c>
      <c r="F77" s="6"/>
    </row>
    <row r="78" spans="1:6" x14ac:dyDescent="0.25">
      <c r="A78" s="4" t="s">
        <v>51</v>
      </c>
      <c r="B78" s="4" t="s">
        <v>52</v>
      </c>
      <c r="C78" s="6" t="s">
        <v>611</v>
      </c>
      <c r="D78" s="107">
        <v>1975.1399999999999</v>
      </c>
      <c r="F78" s="6"/>
    </row>
    <row r="79" spans="1:6" x14ac:dyDescent="0.25">
      <c r="A79" s="4" t="s">
        <v>51</v>
      </c>
      <c r="B79" s="4" t="s">
        <v>52</v>
      </c>
      <c r="C79" s="6" t="s">
        <v>612</v>
      </c>
      <c r="D79" s="107">
        <v>100</v>
      </c>
      <c r="F79" s="6"/>
    </row>
    <row r="80" spans="1:6" x14ac:dyDescent="0.25">
      <c r="A80" s="4" t="s">
        <v>51</v>
      </c>
      <c r="B80" s="4" t="s">
        <v>52</v>
      </c>
      <c r="C80" s="6" t="s">
        <v>613</v>
      </c>
      <c r="D80" s="107">
        <v>1195.08</v>
      </c>
      <c r="F80" s="6"/>
    </row>
    <row r="81" spans="1:6" x14ac:dyDescent="0.25">
      <c r="A81" s="4" t="s">
        <v>51</v>
      </c>
      <c r="B81" s="4" t="s">
        <v>52</v>
      </c>
      <c r="C81" s="6" t="s">
        <v>614</v>
      </c>
      <c r="D81" s="107">
        <v>100</v>
      </c>
      <c r="F81" s="6"/>
    </row>
    <row r="82" spans="1:6" x14ac:dyDescent="0.25">
      <c r="A82" s="4" t="s">
        <v>51</v>
      </c>
      <c r="B82" s="4" t="s">
        <v>52</v>
      </c>
      <c r="C82" s="6" t="s">
        <v>615</v>
      </c>
      <c r="D82" s="107">
        <v>1195.08</v>
      </c>
      <c r="F82" s="6"/>
    </row>
    <row r="83" spans="1:6" x14ac:dyDescent="0.25">
      <c r="A83" s="4" t="s">
        <v>51</v>
      </c>
      <c r="B83" s="4" t="s">
        <v>52</v>
      </c>
      <c r="C83" s="6" t="s">
        <v>616</v>
      </c>
      <c r="D83" s="107">
        <v>121</v>
      </c>
      <c r="F83" s="6"/>
    </row>
    <row r="84" spans="1:6" x14ac:dyDescent="0.25">
      <c r="A84" s="4" t="s">
        <v>51</v>
      </c>
      <c r="B84" s="4" t="s">
        <v>52</v>
      </c>
      <c r="C84" s="6" t="s">
        <v>617</v>
      </c>
      <c r="D84" s="107">
        <v>100</v>
      </c>
      <c r="F84" s="6"/>
    </row>
    <row r="85" spans="1:6" x14ac:dyDescent="0.25">
      <c r="A85" s="4" t="s">
        <v>51</v>
      </c>
      <c r="B85" s="4" t="s">
        <v>52</v>
      </c>
      <c r="C85" s="6" t="s">
        <v>618</v>
      </c>
      <c r="D85" s="107">
        <v>100</v>
      </c>
      <c r="F85" s="6"/>
    </row>
    <row r="86" spans="1:6" x14ac:dyDescent="0.25">
      <c r="A86" s="4" t="s">
        <v>51</v>
      </c>
      <c r="B86" s="4" t="s">
        <v>52</v>
      </c>
      <c r="C86" s="6" t="s">
        <v>619</v>
      </c>
      <c r="D86" s="107">
        <v>150</v>
      </c>
      <c r="F86" s="6"/>
    </row>
    <row r="87" spans="1:6" x14ac:dyDescent="0.25">
      <c r="A87" s="4" t="s">
        <v>51</v>
      </c>
      <c r="B87" s="4" t="s">
        <v>52</v>
      </c>
      <c r="C87" s="6" t="s">
        <v>620</v>
      </c>
      <c r="D87" s="107">
        <v>100</v>
      </c>
      <c r="F87" s="6"/>
    </row>
    <row r="88" spans="1:6" x14ac:dyDescent="0.25">
      <c r="A88" s="4" t="s">
        <v>51</v>
      </c>
      <c r="B88" s="4" t="s">
        <v>52</v>
      </c>
      <c r="C88" s="6" t="s">
        <v>621</v>
      </c>
      <c r="D88" s="107">
        <v>100</v>
      </c>
      <c r="F88" s="6"/>
    </row>
    <row r="89" spans="1:6" x14ac:dyDescent="0.25">
      <c r="A89" s="4" t="s">
        <v>51</v>
      </c>
      <c r="B89" s="4" t="s">
        <v>52</v>
      </c>
      <c r="C89" s="6" t="s">
        <v>622</v>
      </c>
      <c r="D89" s="107">
        <v>150</v>
      </c>
      <c r="F89" s="6"/>
    </row>
    <row r="90" spans="1:6" x14ac:dyDescent="0.25">
      <c r="A90" s="4" t="s">
        <v>51</v>
      </c>
      <c r="B90" s="4" t="s">
        <v>52</v>
      </c>
      <c r="C90" s="6" t="s">
        <v>623</v>
      </c>
      <c r="D90" s="107">
        <v>50</v>
      </c>
      <c r="F90" s="6"/>
    </row>
    <row r="91" spans="1:6" x14ac:dyDescent="0.25">
      <c r="A91" s="4" t="s">
        <v>51</v>
      </c>
      <c r="B91" s="4" t="s">
        <v>52</v>
      </c>
      <c r="C91" s="6" t="s">
        <v>624</v>
      </c>
      <c r="D91" s="107">
        <v>50</v>
      </c>
      <c r="F91" s="6"/>
    </row>
    <row r="92" spans="1:6" x14ac:dyDescent="0.25">
      <c r="A92" s="4" t="s">
        <v>51</v>
      </c>
      <c r="B92" s="4" t="s">
        <v>52</v>
      </c>
      <c r="C92" s="6" t="s">
        <v>625</v>
      </c>
      <c r="D92" s="107">
        <v>100</v>
      </c>
      <c r="F92" s="6"/>
    </row>
    <row r="93" spans="1:6" x14ac:dyDescent="0.25">
      <c r="A93" s="4" t="s">
        <v>51</v>
      </c>
      <c r="B93" s="4" t="s">
        <v>52</v>
      </c>
      <c r="C93" s="6" t="s">
        <v>626</v>
      </c>
      <c r="D93" s="107">
        <v>150</v>
      </c>
      <c r="F93" s="6"/>
    </row>
    <row r="94" spans="1:6" x14ac:dyDescent="0.25">
      <c r="A94" s="4" t="s">
        <v>51</v>
      </c>
      <c r="B94" s="4" t="s">
        <v>52</v>
      </c>
      <c r="C94" s="6" t="s">
        <v>627</v>
      </c>
      <c r="D94" s="107">
        <v>100</v>
      </c>
      <c r="F94" s="6"/>
    </row>
    <row r="95" spans="1:6" x14ac:dyDescent="0.25">
      <c r="A95" s="4" t="s">
        <v>51</v>
      </c>
      <c r="B95" s="4" t="s">
        <v>52</v>
      </c>
      <c r="C95" s="6" t="s">
        <v>628</v>
      </c>
      <c r="D95" s="107">
        <v>50</v>
      </c>
      <c r="F95" s="6"/>
    </row>
    <row r="96" spans="1:6" x14ac:dyDescent="0.25">
      <c r="A96" s="4" t="s">
        <v>51</v>
      </c>
      <c r="B96" s="4" t="s">
        <v>52</v>
      </c>
      <c r="C96" s="6" t="s">
        <v>629</v>
      </c>
      <c r="D96" s="107">
        <v>100</v>
      </c>
      <c r="F96" s="6"/>
    </row>
    <row r="97" spans="1:6" x14ac:dyDescent="0.25">
      <c r="A97" s="4" t="s">
        <v>51</v>
      </c>
      <c r="B97" s="4" t="s">
        <v>52</v>
      </c>
      <c r="C97" s="6" t="s">
        <v>630</v>
      </c>
      <c r="D97" s="107">
        <v>50</v>
      </c>
      <c r="F97" s="6"/>
    </row>
    <row r="98" spans="1:6" x14ac:dyDescent="0.25">
      <c r="A98" s="4" t="s">
        <v>51</v>
      </c>
      <c r="B98" s="4" t="s">
        <v>52</v>
      </c>
      <c r="C98" s="6" t="s">
        <v>631</v>
      </c>
      <c r="D98" s="107">
        <v>50</v>
      </c>
      <c r="F98" s="6"/>
    </row>
    <row r="99" spans="1:6" x14ac:dyDescent="0.25">
      <c r="A99" s="4" t="s">
        <v>51</v>
      </c>
      <c r="B99" s="4" t="s">
        <v>52</v>
      </c>
      <c r="C99" s="6" t="s">
        <v>632</v>
      </c>
      <c r="D99" s="107">
        <v>100</v>
      </c>
      <c r="F99" s="6"/>
    </row>
    <row r="100" spans="1:6" x14ac:dyDescent="0.25">
      <c r="A100" s="4" t="s">
        <v>51</v>
      </c>
      <c r="B100" s="4" t="s">
        <v>52</v>
      </c>
      <c r="C100" s="6" t="s">
        <v>633</v>
      </c>
      <c r="D100" s="107">
        <v>142</v>
      </c>
      <c r="F100" s="6"/>
    </row>
    <row r="101" spans="1:6" x14ac:dyDescent="0.25">
      <c r="A101" s="4" t="s">
        <v>51</v>
      </c>
      <c r="B101" s="4" t="s">
        <v>52</v>
      </c>
      <c r="C101" s="6" t="s">
        <v>634</v>
      </c>
      <c r="D101" s="107">
        <v>100</v>
      </c>
      <c r="F101" s="6"/>
    </row>
    <row r="102" spans="1:6" x14ac:dyDescent="0.25">
      <c r="A102" s="4" t="s">
        <v>51</v>
      </c>
      <c r="B102" s="4" t="s">
        <v>52</v>
      </c>
      <c r="C102" s="6" t="s">
        <v>635</v>
      </c>
      <c r="D102" s="107">
        <v>50</v>
      </c>
      <c r="F102" s="6"/>
    </row>
    <row r="103" spans="1:6" x14ac:dyDescent="0.25">
      <c r="A103" s="4" t="s">
        <v>51</v>
      </c>
      <c r="B103" s="4" t="s">
        <v>52</v>
      </c>
      <c r="C103" s="6" t="s">
        <v>636</v>
      </c>
      <c r="D103" s="107">
        <v>50</v>
      </c>
      <c r="F103" s="6"/>
    </row>
    <row r="104" spans="1:6" x14ac:dyDescent="0.25">
      <c r="A104" s="4" t="s">
        <v>51</v>
      </c>
      <c r="B104" s="4" t="s">
        <v>52</v>
      </c>
      <c r="C104" s="6" t="s">
        <v>637</v>
      </c>
      <c r="D104" s="107">
        <v>90</v>
      </c>
      <c r="F104" s="6"/>
    </row>
    <row r="105" spans="1:6" x14ac:dyDescent="0.25">
      <c r="A105" s="4" t="s">
        <v>51</v>
      </c>
      <c r="B105" s="4" t="s">
        <v>52</v>
      </c>
      <c r="C105" s="6" t="s">
        <v>638</v>
      </c>
      <c r="D105" s="107">
        <v>50</v>
      </c>
      <c r="F105" s="6"/>
    </row>
    <row r="106" spans="1:6" x14ac:dyDescent="0.25">
      <c r="A106" s="4" t="s">
        <v>51</v>
      </c>
      <c r="B106" s="4" t="s">
        <v>52</v>
      </c>
      <c r="C106" s="6" t="s">
        <v>639</v>
      </c>
      <c r="D106" s="107">
        <v>50</v>
      </c>
      <c r="F106" s="6"/>
    </row>
    <row r="107" spans="1:6" x14ac:dyDescent="0.25">
      <c r="A107" s="4" t="s">
        <v>51</v>
      </c>
      <c r="B107" s="4" t="s">
        <v>52</v>
      </c>
      <c r="C107" s="6" t="s">
        <v>640</v>
      </c>
      <c r="D107" s="107">
        <v>50</v>
      </c>
      <c r="F107" s="6"/>
    </row>
    <row r="108" spans="1:6" x14ac:dyDescent="0.25">
      <c r="A108" s="4" t="s">
        <v>51</v>
      </c>
      <c r="B108" s="4" t="s">
        <v>52</v>
      </c>
      <c r="C108" s="6" t="s">
        <v>641</v>
      </c>
      <c r="D108" s="107">
        <v>100</v>
      </c>
      <c r="F108" s="6"/>
    </row>
    <row r="109" spans="1:6" x14ac:dyDescent="0.25">
      <c r="A109" s="4" t="s">
        <v>51</v>
      </c>
      <c r="B109" s="4" t="s">
        <v>52</v>
      </c>
      <c r="C109" s="6" t="s">
        <v>642</v>
      </c>
      <c r="D109" s="107">
        <v>150</v>
      </c>
      <c r="F109" s="6"/>
    </row>
    <row r="110" spans="1:6" x14ac:dyDescent="0.25">
      <c r="A110" s="4" t="s">
        <v>51</v>
      </c>
      <c r="B110" s="4" t="s">
        <v>52</v>
      </c>
      <c r="C110" s="6" t="s">
        <v>643</v>
      </c>
      <c r="D110" s="107">
        <v>50</v>
      </c>
      <c r="F110" s="6"/>
    </row>
    <row r="111" spans="1:6" x14ac:dyDescent="0.25">
      <c r="A111" s="4" t="s">
        <v>51</v>
      </c>
      <c r="B111" s="4" t="s">
        <v>52</v>
      </c>
      <c r="C111" s="6" t="s">
        <v>644</v>
      </c>
      <c r="D111" s="107">
        <v>100</v>
      </c>
      <c r="F111" s="6"/>
    </row>
    <row r="112" spans="1:6" x14ac:dyDescent="0.25">
      <c r="A112" s="4" t="s">
        <v>51</v>
      </c>
      <c r="B112" s="4" t="s">
        <v>52</v>
      </c>
      <c r="C112" s="6" t="s">
        <v>645</v>
      </c>
      <c r="D112" s="107">
        <v>100</v>
      </c>
      <c r="F112" s="6"/>
    </row>
    <row r="113" spans="1:6" x14ac:dyDescent="0.25">
      <c r="A113" s="4" t="s">
        <v>51</v>
      </c>
      <c r="B113" s="4" t="s">
        <v>52</v>
      </c>
      <c r="C113" s="6" t="s">
        <v>646</v>
      </c>
      <c r="D113" s="107">
        <v>50</v>
      </c>
      <c r="F113" s="6"/>
    </row>
    <row r="114" spans="1:6" x14ac:dyDescent="0.25">
      <c r="A114" s="4" t="s">
        <v>51</v>
      </c>
      <c r="B114" s="4" t="s">
        <v>52</v>
      </c>
      <c r="C114" s="6" t="s">
        <v>647</v>
      </c>
      <c r="D114" s="107">
        <v>50</v>
      </c>
      <c r="F114" s="6"/>
    </row>
    <row r="115" spans="1:6" x14ac:dyDescent="0.25">
      <c r="A115" s="4" t="s">
        <v>51</v>
      </c>
      <c r="B115" s="4" t="s">
        <v>52</v>
      </c>
      <c r="C115" s="6" t="s">
        <v>648</v>
      </c>
      <c r="D115" s="107">
        <v>50</v>
      </c>
      <c r="F115" s="6"/>
    </row>
    <row r="116" spans="1:6" x14ac:dyDescent="0.25">
      <c r="A116" s="4" t="s">
        <v>51</v>
      </c>
      <c r="B116" s="4" t="s">
        <v>52</v>
      </c>
      <c r="C116" s="6" t="s">
        <v>649</v>
      </c>
      <c r="D116" s="107">
        <v>50</v>
      </c>
      <c r="F116" s="6"/>
    </row>
    <row r="117" spans="1:6" x14ac:dyDescent="0.25">
      <c r="A117" s="4" t="s">
        <v>51</v>
      </c>
      <c r="B117" s="4" t="s">
        <v>52</v>
      </c>
      <c r="C117" s="6" t="s">
        <v>650</v>
      </c>
      <c r="D117" s="107">
        <v>50</v>
      </c>
      <c r="F117" s="6"/>
    </row>
    <row r="118" spans="1:6" x14ac:dyDescent="0.25">
      <c r="A118" s="4" t="s">
        <v>51</v>
      </c>
      <c r="B118" s="4" t="s">
        <v>52</v>
      </c>
      <c r="C118" s="6" t="s">
        <v>651</v>
      </c>
      <c r="D118" s="107">
        <v>50</v>
      </c>
      <c r="F118" s="6"/>
    </row>
    <row r="119" spans="1:6" x14ac:dyDescent="0.25">
      <c r="A119" s="4" t="s">
        <v>51</v>
      </c>
      <c r="B119" s="4" t="s">
        <v>52</v>
      </c>
      <c r="C119" s="6" t="s">
        <v>652</v>
      </c>
      <c r="D119" s="107">
        <v>50</v>
      </c>
      <c r="F119" s="6"/>
    </row>
    <row r="120" spans="1:6" x14ac:dyDescent="0.25">
      <c r="A120" s="4" t="s">
        <v>51</v>
      </c>
      <c r="B120" s="4" t="s">
        <v>52</v>
      </c>
      <c r="C120" s="6" t="s">
        <v>653</v>
      </c>
      <c r="D120" s="107">
        <v>50</v>
      </c>
      <c r="F120" s="6"/>
    </row>
    <row r="121" spans="1:6" x14ac:dyDescent="0.25">
      <c r="A121" s="4" t="s">
        <v>51</v>
      </c>
      <c r="B121" s="4" t="s">
        <v>52</v>
      </c>
      <c r="C121" s="6" t="s">
        <v>654</v>
      </c>
      <c r="D121" s="107">
        <v>50</v>
      </c>
      <c r="F121" s="6"/>
    </row>
    <row r="122" spans="1:6" x14ac:dyDescent="0.25">
      <c r="A122" s="4" t="s">
        <v>51</v>
      </c>
      <c r="B122" s="4" t="s">
        <v>52</v>
      </c>
      <c r="C122" s="6" t="s">
        <v>655</v>
      </c>
      <c r="D122" s="107">
        <v>50</v>
      </c>
      <c r="F122" s="6"/>
    </row>
    <row r="123" spans="1:6" x14ac:dyDescent="0.25">
      <c r="A123" s="4" t="s">
        <v>51</v>
      </c>
      <c r="B123" s="4" t="s">
        <v>52</v>
      </c>
      <c r="C123" s="11" t="s">
        <v>656</v>
      </c>
      <c r="D123" s="108">
        <v>50</v>
      </c>
      <c r="F123" s="11"/>
    </row>
    <row r="124" spans="1:6" ht="14.4" x14ac:dyDescent="0.3">
      <c r="A124" s="4" t="s">
        <v>51</v>
      </c>
      <c r="B124" s="4" t="s">
        <v>52</v>
      </c>
      <c r="C124" s="6" t="s">
        <v>657</v>
      </c>
      <c r="D124" s="107">
        <v>50</v>
      </c>
      <c r="F124" s="9"/>
    </row>
    <row r="125" spans="1:6" ht="14.4" x14ac:dyDescent="0.3">
      <c r="A125" s="4" t="s">
        <v>51</v>
      </c>
      <c r="B125" s="4" t="s">
        <v>52</v>
      </c>
      <c r="C125" s="6" t="s">
        <v>658</v>
      </c>
      <c r="D125" s="107">
        <v>100</v>
      </c>
      <c r="F125" s="10"/>
    </row>
    <row r="126" spans="1:6" ht="14.4" x14ac:dyDescent="0.3">
      <c r="A126" s="4" t="s">
        <v>51</v>
      </c>
      <c r="B126" s="4" t="s">
        <v>52</v>
      </c>
      <c r="C126" s="6" t="s">
        <v>659</v>
      </c>
      <c r="D126" s="107">
        <v>50</v>
      </c>
      <c r="F126" s="10"/>
    </row>
    <row r="127" spans="1:6" x14ac:dyDescent="0.25">
      <c r="A127" s="4" t="s">
        <v>51</v>
      </c>
      <c r="B127" s="4" t="s">
        <v>52</v>
      </c>
      <c r="C127" s="12" t="s">
        <v>660</v>
      </c>
      <c r="D127" s="108">
        <v>100</v>
      </c>
      <c r="F127" s="12"/>
    </row>
    <row r="128" spans="1:6" x14ac:dyDescent="0.25">
      <c r="A128" s="4" t="s">
        <v>51</v>
      </c>
      <c r="B128" s="4" t="s">
        <v>52</v>
      </c>
      <c r="C128" s="12" t="s">
        <v>661</v>
      </c>
      <c r="D128" s="108">
        <v>50</v>
      </c>
      <c r="F128" s="12"/>
    </row>
    <row r="129" spans="1:6" x14ac:dyDescent="0.25">
      <c r="A129" s="4" t="s">
        <v>51</v>
      </c>
      <c r="B129" s="4" t="s">
        <v>52</v>
      </c>
      <c r="C129" s="12" t="s">
        <v>662</v>
      </c>
      <c r="D129" s="108">
        <v>50</v>
      </c>
      <c r="F129" s="12"/>
    </row>
    <row r="130" spans="1:6" x14ac:dyDescent="0.25">
      <c r="A130" s="4" t="s">
        <v>51</v>
      </c>
      <c r="B130" s="4" t="s">
        <v>52</v>
      </c>
      <c r="C130" s="12" t="s">
        <v>663</v>
      </c>
      <c r="D130" s="108">
        <v>50</v>
      </c>
      <c r="F130" s="12"/>
    </row>
    <row r="131" spans="1:6" x14ac:dyDescent="0.25">
      <c r="A131" s="4" t="s">
        <v>51</v>
      </c>
      <c r="B131" s="4" t="s">
        <v>52</v>
      </c>
      <c r="C131" s="12" t="s">
        <v>664</v>
      </c>
      <c r="D131" s="108">
        <v>50</v>
      </c>
      <c r="F131" s="12"/>
    </row>
    <row r="132" spans="1:6" x14ac:dyDescent="0.25">
      <c r="A132" s="4" t="s">
        <v>51</v>
      </c>
      <c r="B132" s="4" t="s">
        <v>52</v>
      </c>
      <c r="C132" s="12" t="s">
        <v>665</v>
      </c>
      <c r="D132" s="108">
        <v>50</v>
      </c>
      <c r="F132" s="12"/>
    </row>
    <row r="133" spans="1:6" x14ac:dyDescent="0.25">
      <c r="A133" s="4" t="s">
        <v>51</v>
      </c>
      <c r="B133" s="4" t="s">
        <v>52</v>
      </c>
      <c r="C133" s="12" t="s">
        <v>666</v>
      </c>
      <c r="D133" s="108">
        <v>50</v>
      </c>
      <c r="F133" s="12"/>
    </row>
    <row r="134" spans="1:6" x14ac:dyDescent="0.25">
      <c r="A134" s="4" t="s">
        <v>51</v>
      </c>
      <c r="B134" s="4" t="s">
        <v>52</v>
      </c>
      <c r="C134" s="12" t="s">
        <v>667</v>
      </c>
      <c r="D134" s="108">
        <v>50</v>
      </c>
      <c r="F134" s="12"/>
    </row>
    <row r="135" spans="1:6" x14ac:dyDescent="0.25">
      <c r="A135" s="4" t="s">
        <v>51</v>
      </c>
      <c r="B135" s="4" t="s">
        <v>52</v>
      </c>
      <c r="C135" s="12" t="s">
        <v>668</v>
      </c>
      <c r="D135" s="108">
        <v>50</v>
      </c>
      <c r="F135" s="12"/>
    </row>
    <row r="136" spans="1:6" x14ac:dyDescent="0.25">
      <c r="A136" s="4" t="s">
        <v>51</v>
      </c>
      <c r="B136" s="4" t="s">
        <v>52</v>
      </c>
      <c r="C136" s="12" t="s">
        <v>669</v>
      </c>
      <c r="D136" s="108">
        <v>50</v>
      </c>
      <c r="F136" s="12"/>
    </row>
    <row r="137" spans="1:6" x14ac:dyDescent="0.25">
      <c r="A137" s="4" t="s">
        <v>51</v>
      </c>
      <c r="B137" s="4" t="s">
        <v>52</v>
      </c>
      <c r="C137" s="12" t="s">
        <v>670</v>
      </c>
      <c r="D137" s="108">
        <v>50</v>
      </c>
      <c r="F137" s="12"/>
    </row>
    <row r="138" spans="1:6" x14ac:dyDescent="0.25">
      <c r="A138" s="4" t="s">
        <v>51</v>
      </c>
      <c r="B138" s="4" t="s">
        <v>52</v>
      </c>
      <c r="C138" s="12" t="s">
        <v>671</v>
      </c>
      <c r="D138" s="108">
        <v>50</v>
      </c>
      <c r="F138" s="12"/>
    </row>
    <row r="139" spans="1:6" x14ac:dyDescent="0.25">
      <c r="A139" s="4" t="s">
        <v>51</v>
      </c>
      <c r="B139" s="4" t="s">
        <v>52</v>
      </c>
      <c r="C139" s="12" t="s">
        <v>672</v>
      </c>
      <c r="D139" s="108">
        <v>50</v>
      </c>
      <c r="F139" s="12"/>
    </row>
    <row r="140" spans="1:6" x14ac:dyDescent="0.25">
      <c r="A140" s="4" t="s">
        <v>51</v>
      </c>
      <c r="B140" s="4" t="s">
        <v>52</v>
      </c>
      <c r="C140" s="12" t="s">
        <v>673</v>
      </c>
      <c r="D140" s="108">
        <v>100</v>
      </c>
      <c r="F140" s="12"/>
    </row>
    <row r="141" spans="1:6" x14ac:dyDescent="0.25">
      <c r="A141" s="4" t="s">
        <v>51</v>
      </c>
      <c r="B141" s="4" t="s">
        <v>52</v>
      </c>
      <c r="C141" s="12" t="s">
        <v>674</v>
      </c>
      <c r="D141" s="108">
        <v>50</v>
      </c>
      <c r="F141" s="12"/>
    </row>
    <row r="142" spans="1:6" x14ac:dyDescent="0.25">
      <c r="A142" s="4" t="s">
        <v>51</v>
      </c>
      <c r="B142" s="4" t="s">
        <v>52</v>
      </c>
      <c r="C142" s="12" t="s">
        <v>675</v>
      </c>
      <c r="D142" s="108">
        <v>50</v>
      </c>
      <c r="F142" s="12"/>
    </row>
    <row r="143" spans="1:6" x14ac:dyDescent="0.25">
      <c r="A143" s="4" t="s">
        <v>51</v>
      </c>
      <c r="B143" s="4" t="s">
        <v>52</v>
      </c>
      <c r="C143" s="12" t="s">
        <v>676</v>
      </c>
      <c r="D143" s="108">
        <v>50</v>
      </c>
      <c r="F143" s="12"/>
    </row>
    <row r="144" spans="1:6" x14ac:dyDescent="0.25">
      <c r="A144" s="4" t="s">
        <v>51</v>
      </c>
      <c r="B144" s="4" t="s">
        <v>52</v>
      </c>
      <c r="C144" s="12" t="s">
        <v>677</v>
      </c>
      <c r="D144" s="108">
        <v>60</v>
      </c>
      <c r="F144" s="12"/>
    </row>
    <row r="145" spans="1:6" x14ac:dyDescent="0.25">
      <c r="A145" s="4" t="s">
        <v>51</v>
      </c>
      <c r="B145" s="4" t="s">
        <v>52</v>
      </c>
      <c r="C145" s="12" t="s">
        <v>678</v>
      </c>
      <c r="D145" s="108">
        <v>50</v>
      </c>
      <c r="F145" s="12"/>
    </row>
    <row r="146" spans="1:6" x14ac:dyDescent="0.25">
      <c r="A146" s="4" t="s">
        <v>51</v>
      </c>
      <c r="B146" s="4" t="s">
        <v>52</v>
      </c>
      <c r="C146" s="12" t="s">
        <v>679</v>
      </c>
      <c r="D146" s="108">
        <v>50</v>
      </c>
      <c r="F146" s="12"/>
    </row>
    <row r="147" spans="1:6" x14ac:dyDescent="0.25">
      <c r="A147" s="4" t="s">
        <v>51</v>
      </c>
      <c r="B147" s="4" t="s">
        <v>52</v>
      </c>
      <c r="C147" s="12" t="s">
        <v>680</v>
      </c>
      <c r="D147" s="108">
        <v>50</v>
      </c>
      <c r="F147" s="12"/>
    </row>
    <row r="148" spans="1:6" x14ac:dyDescent="0.25">
      <c r="A148" s="4" t="s">
        <v>51</v>
      </c>
      <c r="B148" s="4" t="s">
        <v>52</v>
      </c>
      <c r="C148" s="12" t="s">
        <v>681</v>
      </c>
      <c r="D148" s="108">
        <v>50</v>
      </c>
      <c r="F148" s="12"/>
    </row>
    <row r="149" spans="1:6" x14ac:dyDescent="0.25">
      <c r="A149" s="4" t="s">
        <v>51</v>
      </c>
      <c r="B149" s="4" t="s">
        <v>52</v>
      </c>
      <c r="C149" s="12" t="s">
        <v>682</v>
      </c>
      <c r="D149" s="108">
        <v>50</v>
      </c>
      <c r="F149" s="12"/>
    </row>
    <row r="150" spans="1:6" x14ac:dyDescent="0.25">
      <c r="A150" s="4" t="s">
        <v>51</v>
      </c>
      <c r="B150" s="4" t="s">
        <v>52</v>
      </c>
      <c r="C150" s="12" t="s">
        <v>683</v>
      </c>
      <c r="D150" s="108">
        <v>50</v>
      </c>
      <c r="F150" s="12"/>
    </row>
    <row r="151" spans="1:6" x14ac:dyDescent="0.25">
      <c r="A151" s="4" t="s">
        <v>51</v>
      </c>
      <c r="B151" s="4" t="s">
        <v>52</v>
      </c>
      <c r="C151" s="12" t="s">
        <v>684</v>
      </c>
      <c r="D151" s="108">
        <v>50</v>
      </c>
      <c r="F151" s="12"/>
    </row>
    <row r="152" spans="1:6" x14ac:dyDescent="0.25">
      <c r="A152" s="4" t="s">
        <v>51</v>
      </c>
      <c r="B152" s="4" t="s">
        <v>52</v>
      </c>
      <c r="C152" s="12" t="s">
        <v>685</v>
      </c>
      <c r="D152" s="108">
        <v>50</v>
      </c>
      <c r="F152" s="12"/>
    </row>
    <row r="153" spans="1:6" x14ac:dyDescent="0.25">
      <c r="A153" s="4" t="s">
        <v>51</v>
      </c>
      <c r="B153" s="4" t="s">
        <v>52</v>
      </c>
      <c r="C153" s="12" t="s">
        <v>686</v>
      </c>
      <c r="D153" s="108">
        <v>50</v>
      </c>
      <c r="F153" s="12"/>
    </row>
    <row r="154" spans="1:6" x14ac:dyDescent="0.25">
      <c r="A154" s="4" t="s">
        <v>51</v>
      </c>
      <c r="B154" s="4" t="s">
        <v>52</v>
      </c>
      <c r="C154" s="12" t="s">
        <v>687</v>
      </c>
      <c r="D154" s="108">
        <v>50</v>
      </c>
      <c r="F154" s="12"/>
    </row>
    <row r="155" spans="1:6" x14ac:dyDescent="0.25">
      <c r="A155" s="4" t="s">
        <v>51</v>
      </c>
      <c r="B155" s="4" t="s">
        <v>52</v>
      </c>
      <c r="C155" s="12" t="s">
        <v>688</v>
      </c>
      <c r="D155" s="108">
        <v>50</v>
      </c>
      <c r="F155" s="12"/>
    </row>
    <row r="156" spans="1:6" x14ac:dyDescent="0.25">
      <c r="A156" s="4" t="s">
        <v>51</v>
      </c>
      <c r="B156" s="4" t="s">
        <v>52</v>
      </c>
      <c r="C156" s="12" t="s">
        <v>689</v>
      </c>
      <c r="D156" s="108">
        <v>50</v>
      </c>
      <c r="F156" s="12"/>
    </row>
    <row r="157" spans="1:6" x14ac:dyDescent="0.25">
      <c r="A157" s="4" t="s">
        <v>51</v>
      </c>
      <c r="B157" s="4" t="s">
        <v>52</v>
      </c>
      <c r="C157" s="11" t="s">
        <v>690</v>
      </c>
      <c r="D157" s="108">
        <v>50</v>
      </c>
      <c r="F157" s="11"/>
    </row>
    <row r="158" spans="1:6" x14ac:dyDescent="0.25">
      <c r="A158" s="4" t="s">
        <v>51</v>
      </c>
      <c r="B158" s="4" t="s">
        <v>52</v>
      </c>
      <c r="C158" s="7" t="s">
        <v>691</v>
      </c>
      <c r="D158" s="107">
        <v>50</v>
      </c>
      <c r="F158" s="7"/>
    </row>
    <row r="159" spans="1:6" x14ac:dyDescent="0.25">
      <c r="A159" s="4" t="s">
        <v>51</v>
      </c>
      <c r="B159" s="4" t="s">
        <v>52</v>
      </c>
      <c r="C159" s="7" t="s">
        <v>692</v>
      </c>
      <c r="D159" s="107">
        <v>50</v>
      </c>
      <c r="F159" s="7"/>
    </row>
    <row r="160" spans="1:6" x14ac:dyDescent="0.25">
      <c r="A160" s="4" t="s">
        <v>51</v>
      </c>
      <c r="B160" s="4" t="s">
        <v>52</v>
      </c>
      <c r="C160" s="7" t="s">
        <v>693</v>
      </c>
      <c r="D160" s="107">
        <v>50</v>
      </c>
      <c r="F160" s="7"/>
    </row>
    <row r="161" spans="1:6" x14ac:dyDescent="0.25">
      <c r="A161" s="4" t="s">
        <v>51</v>
      </c>
      <c r="B161" s="4" t="s">
        <v>52</v>
      </c>
      <c r="C161" s="7" t="s">
        <v>694</v>
      </c>
      <c r="D161" s="107">
        <v>50</v>
      </c>
      <c r="F161" s="7"/>
    </row>
    <row r="162" spans="1:6" x14ac:dyDescent="0.25">
      <c r="A162" s="4" t="s">
        <v>51</v>
      </c>
      <c r="B162" s="4" t="s">
        <v>52</v>
      </c>
      <c r="C162" s="7" t="s">
        <v>695</v>
      </c>
      <c r="D162" s="107">
        <v>50</v>
      </c>
      <c r="F162" s="7"/>
    </row>
    <row r="163" spans="1:6" x14ac:dyDescent="0.25">
      <c r="A163" s="4" t="s">
        <v>51</v>
      </c>
      <c r="B163" s="4" t="s">
        <v>52</v>
      </c>
      <c r="C163" s="7" t="s">
        <v>696</v>
      </c>
      <c r="D163" s="107">
        <v>50</v>
      </c>
      <c r="F163" s="7"/>
    </row>
    <row r="164" spans="1:6" x14ac:dyDescent="0.25">
      <c r="A164" s="4" t="s">
        <v>51</v>
      </c>
      <c r="B164" s="4" t="s">
        <v>52</v>
      </c>
      <c r="C164" s="7" t="s">
        <v>697</v>
      </c>
      <c r="D164" s="107">
        <v>50</v>
      </c>
      <c r="F164" s="7"/>
    </row>
    <row r="165" spans="1:6" x14ac:dyDescent="0.25">
      <c r="A165" s="4" t="s">
        <v>51</v>
      </c>
      <c r="B165" s="4" t="s">
        <v>52</v>
      </c>
      <c r="C165" s="4" t="s">
        <v>698</v>
      </c>
      <c r="D165" s="109">
        <v>50</v>
      </c>
    </row>
    <row r="166" spans="1:6" x14ac:dyDescent="0.25">
      <c r="A166" s="4" t="s">
        <v>51</v>
      </c>
      <c r="B166" s="4" t="s">
        <v>52</v>
      </c>
      <c r="C166" s="4" t="s">
        <v>699</v>
      </c>
      <c r="D166" s="109">
        <v>50</v>
      </c>
    </row>
    <row r="167" spans="1:6" x14ac:dyDescent="0.25">
      <c r="A167" s="4" t="s">
        <v>51</v>
      </c>
      <c r="B167" s="4" t="s">
        <v>52</v>
      </c>
      <c r="C167" s="4" t="s">
        <v>700</v>
      </c>
      <c r="D167" s="109">
        <v>50</v>
      </c>
    </row>
    <row r="168" spans="1:6" x14ac:dyDescent="0.25">
      <c r="A168" s="4" t="s">
        <v>51</v>
      </c>
      <c r="B168" s="4" t="s">
        <v>52</v>
      </c>
      <c r="C168" s="4" t="s">
        <v>701</v>
      </c>
      <c r="D168" s="109">
        <v>50</v>
      </c>
    </row>
    <row r="169" spans="1:6" x14ac:dyDescent="0.25">
      <c r="A169" s="4" t="s">
        <v>51</v>
      </c>
      <c r="B169" s="4" t="s">
        <v>52</v>
      </c>
      <c r="C169" s="4" t="s">
        <v>702</v>
      </c>
      <c r="D169" s="109">
        <v>50</v>
      </c>
    </row>
    <row r="170" spans="1:6" x14ac:dyDescent="0.25">
      <c r="A170" s="4" t="s">
        <v>51</v>
      </c>
      <c r="B170" s="4" t="s">
        <v>52</v>
      </c>
      <c r="C170" s="4" t="s">
        <v>703</v>
      </c>
      <c r="D170" s="109">
        <v>50</v>
      </c>
    </row>
    <row r="171" spans="1:6" x14ac:dyDescent="0.25">
      <c r="A171" s="4" t="s">
        <v>51</v>
      </c>
      <c r="B171" s="4" t="s">
        <v>52</v>
      </c>
      <c r="C171" s="4" t="s">
        <v>704</v>
      </c>
      <c r="D171" s="109">
        <v>50</v>
      </c>
    </row>
    <row r="172" spans="1:6" x14ac:dyDescent="0.25">
      <c r="A172" s="4" t="s">
        <v>51</v>
      </c>
      <c r="B172" s="4" t="s">
        <v>52</v>
      </c>
      <c r="C172" s="4" t="s">
        <v>705</v>
      </c>
      <c r="D172" s="109">
        <v>50</v>
      </c>
    </row>
    <row r="173" spans="1:6" x14ac:dyDescent="0.25">
      <c r="A173" s="4" t="s">
        <v>51</v>
      </c>
      <c r="B173" s="4" t="s">
        <v>52</v>
      </c>
      <c r="C173" s="4" t="s">
        <v>706</v>
      </c>
      <c r="D173" s="109">
        <v>50</v>
      </c>
    </row>
    <row r="174" spans="1:6" x14ac:dyDescent="0.25">
      <c r="A174" s="4" t="s">
        <v>51</v>
      </c>
      <c r="B174" s="4" t="s">
        <v>52</v>
      </c>
      <c r="C174" s="4" t="s">
        <v>707</v>
      </c>
      <c r="D174" s="109">
        <v>50</v>
      </c>
    </row>
    <row r="175" spans="1:6" x14ac:dyDescent="0.25">
      <c r="A175" s="4" t="s">
        <v>51</v>
      </c>
      <c r="B175" s="4" t="s">
        <v>52</v>
      </c>
      <c r="C175" s="4" t="s">
        <v>708</v>
      </c>
      <c r="D175" s="109">
        <v>50</v>
      </c>
    </row>
    <row r="176" spans="1:6" x14ac:dyDescent="0.25">
      <c r="A176" s="4" t="s">
        <v>51</v>
      </c>
      <c r="B176" s="4" t="s">
        <v>52</v>
      </c>
      <c r="C176" s="4" t="s">
        <v>709</v>
      </c>
      <c r="D176" s="109">
        <v>50</v>
      </c>
    </row>
    <row r="177" spans="1:5" x14ac:dyDescent="0.25">
      <c r="A177" s="4" t="s">
        <v>51</v>
      </c>
      <c r="B177" s="4" t="s">
        <v>52</v>
      </c>
      <c r="C177" s="4" t="s">
        <v>710</v>
      </c>
      <c r="D177" s="109">
        <v>50</v>
      </c>
    </row>
    <row r="178" spans="1:5" x14ac:dyDescent="0.25">
      <c r="A178" s="4" t="s">
        <v>51</v>
      </c>
      <c r="B178" s="4" t="s">
        <v>52</v>
      </c>
      <c r="C178" s="4" t="s">
        <v>711</v>
      </c>
      <c r="D178" s="109">
        <v>50</v>
      </c>
    </row>
    <row r="179" spans="1:5" x14ac:dyDescent="0.25">
      <c r="A179" s="4" t="s">
        <v>51</v>
      </c>
      <c r="B179" s="4" t="s">
        <v>52</v>
      </c>
      <c r="C179" s="4" t="s">
        <v>712</v>
      </c>
      <c r="D179" s="109">
        <v>50</v>
      </c>
    </row>
    <row r="180" spans="1:5" x14ac:dyDescent="0.25">
      <c r="A180" s="4" t="s">
        <v>51</v>
      </c>
      <c r="B180" s="4" t="s">
        <v>52</v>
      </c>
      <c r="C180" s="4" t="s">
        <v>713</v>
      </c>
      <c r="D180" s="109">
        <v>50</v>
      </c>
    </row>
    <row r="181" spans="1:5" x14ac:dyDescent="0.25">
      <c r="A181" s="4" t="s">
        <v>51</v>
      </c>
      <c r="B181" s="4" t="s">
        <v>52</v>
      </c>
      <c r="C181" s="4" t="s">
        <v>714</v>
      </c>
      <c r="D181" s="109">
        <v>50</v>
      </c>
    </row>
    <row r="182" spans="1:5" x14ac:dyDescent="0.25">
      <c r="A182" s="4" t="s">
        <v>51</v>
      </c>
      <c r="B182" s="4" t="s">
        <v>52</v>
      </c>
      <c r="C182" s="4" t="s">
        <v>715</v>
      </c>
      <c r="D182" s="109">
        <v>50</v>
      </c>
    </row>
    <row r="183" spans="1:5" x14ac:dyDescent="0.25">
      <c r="A183" s="4" t="s">
        <v>51</v>
      </c>
      <c r="B183" s="4" t="s">
        <v>52</v>
      </c>
      <c r="C183" s="4" t="s">
        <v>716</v>
      </c>
      <c r="D183" s="109">
        <v>50</v>
      </c>
    </row>
    <row r="184" spans="1:5" ht="15.6" x14ac:dyDescent="0.3">
      <c r="A184" s="4" t="s">
        <v>51</v>
      </c>
      <c r="B184" s="4" t="s">
        <v>52</v>
      </c>
      <c r="C184" s="4" t="s">
        <v>717</v>
      </c>
      <c r="D184" s="109">
        <v>50</v>
      </c>
      <c r="E184" s="14"/>
    </row>
    <row r="185" spans="1:5" ht="15.6" x14ac:dyDescent="0.3">
      <c r="A185" s="4" t="s">
        <v>51</v>
      </c>
      <c r="B185" s="4" t="s">
        <v>52</v>
      </c>
      <c r="C185" s="4" t="s">
        <v>718</v>
      </c>
      <c r="D185" s="109">
        <v>50</v>
      </c>
      <c r="E185" s="14"/>
    </row>
    <row r="186" spans="1:5" ht="15.6" x14ac:dyDescent="0.3">
      <c r="A186" s="4" t="s">
        <v>51</v>
      </c>
      <c r="B186" s="4" t="s">
        <v>52</v>
      </c>
      <c r="C186" s="4" t="s">
        <v>719</v>
      </c>
      <c r="D186" s="109">
        <v>50</v>
      </c>
      <c r="E186" s="14"/>
    </row>
    <row r="187" spans="1:5" ht="15.6" x14ac:dyDescent="0.3">
      <c r="A187" s="4" t="s">
        <v>51</v>
      </c>
      <c r="B187" s="4" t="s">
        <v>52</v>
      </c>
      <c r="C187" s="4" t="s">
        <v>720</v>
      </c>
      <c r="D187" s="109">
        <v>50</v>
      </c>
      <c r="E187" s="14"/>
    </row>
    <row r="188" spans="1:5" ht="15.6" x14ac:dyDescent="0.3">
      <c r="A188" s="4" t="s">
        <v>51</v>
      </c>
      <c r="B188" s="4" t="s">
        <v>52</v>
      </c>
      <c r="C188" s="4" t="s">
        <v>721</v>
      </c>
      <c r="D188" s="109">
        <v>50</v>
      </c>
      <c r="E188" s="14"/>
    </row>
    <row r="189" spans="1:5" ht="15.6" x14ac:dyDescent="0.3">
      <c r="A189" s="4" t="s">
        <v>51</v>
      </c>
      <c r="B189" s="4" t="s">
        <v>52</v>
      </c>
      <c r="C189" s="4" t="s">
        <v>722</v>
      </c>
      <c r="D189" s="109">
        <v>50</v>
      </c>
      <c r="E189" s="14"/>
    </row>
    <row r="190" spans="1:5" ht="15.6" x14ac:dyDescent="0.3">
      <c r="A190" s="4" t="s">
        <v>51</v>
      </c>
      <c r="B190" s="4" t="s">
        <v>52</v>
      </c>
      <c r="C190" s="4" t="s">
        <v>723</v>
      </c>
      <c r="D190" s="109">
        <v>50</v>
      </c>
      <c r="E190" s="14"/>
    </row>
    <row r="191" spans="1:5" ht="15.6" x14ac:dyDescent="0.3">
      <c r="A191" s="4" t="s">
        <v>51</v>
      </c>
      <c r="B191" s="4" t="s">
        <v>52</v>
      </c>
      <c r="C191" s="4" t="s">
        <v>724</v>
      </c>
      <c r="D191" s="109">
        <v>50</v>
      </c>
      <c r="E191" s="14"/>
    </row>
    <row r="192" spans="1:5" ht="15.6" x14ac:dyDescent="0.3">
      <c r="A192" s="4" t="s">
        <v>51</v>
      </c>
      <c r="B192" s="4" t="s">
        <v>52</v>
      </c>
      <c r="C192" s="4" t="s">
        <v>725</v>
      </c>
      <c r="D192" s="109">
        <v>50</v>
      </c>
      <c r="E192" s="14"/>
    </row>
    <row r="193" spans="1:5" ht="15.6" x14ac:dyDescent="0.3">
      <c r="A193" s="4" t="s">
        <v>51</v>
      </c>
      <c r="B193" s="4" t="s">
        <v>52</v>
      </c>
      <c r="C193" s="4" t="s">
        <v>726</v>
      </c>
      <c r="D193" s="109">
        <v>50</v>
      </c>
      <c r="E193" s="14"/>
    </row>
    <row r="194" spans="1:5" ht="15.6" x14ac:dyDescent="0.3">
      <c r="A194" s="4" t="s">
        <v>51</v>
      </c>
      <c r="B194" s="4" t="s">
        <v>52</v>
      </c>
      <c r="C194" s="4" t="s">
        <v>727</v>
      </c>
      <c r="D194" s="109">
        <v>50</v>
      </c>
      <c r="E194" s="14"/>
    </row>
    <row r="195" spans="1:5" ht="15.6" x14ac:dyDescent="0.3">
      <c r="A195" s="4" t="s">
        <v>51</v>
      </c>
      <c r="B195" s="4" t="s">
        <v>52</v>
      </c>
      <c r="C195" s="4" t="s">
        <v>728</v>
      </c>
      <c r="D195" s="109">
        <v>3163.6</v>
      </c>
      <c r="E195" s="14"/>
    </row>
    <row r="196" spans="1:5" ht="15.6" x14ac:dyDescent="0.3">
      <c r="A196" s="4" t="s">
        <v>51</v>
      </c>
      <c r="B196" s="4" t="s">
        <v>52</v>
      </c>
      <c r="C196" s="4" t="s">
        <v>729</v>
      </c>
      <c r="D196" s="109">
        <v>6053.34</v>
      </c>
      <c r="E196" s="14"/>
    </row>
    <row r="197" spans="1:5" ht="15.6" x14ac:dyDescent="0.3">
      <c r="A197" s="4" t="s">
        <v>51</v>
      </c>
      <c r="B197" s="4" t="s">
        <v>52</v>
      </c>
      <c r="C197" s="4" t="s">
        <v>730</v>
      </c>
      <c r="D197" s="109">
        <v>7839.02</v>
      </c>
      <c r="E197" s="14"/>
    </row>
    <row r="198" spans="1:5" ht="15.6" x14ac:dyDescent="0.3">
      <c r="A198" s="4" t="s">
        <v>51</v>
      </c>
      <c r="B198" s="4" t="s">
        <v>52</v>
      </c>
      <c r="C198" s="4" t="s">
        <v>731</v>
      </c>
      <c r="D198" s="109">
        <v>2005.1399999999999</v>
      </c>
      <c r="E198" s="14"/>
    </row>
    <row r="199" spans="1:5" ht="15.6" x14ac:dyDescent="0.3">
      <c r="A199" s="4" t="s">
        <v>51</v>
      </c>
      <c r="B199" s="4" t="s">
        <v>52</v>
      </c>
      <c r="C199" s="4" t="s">
        <v>732</v>
      </c>
      <c r="D199" s="109">
        <v>90</v>
      </c>
      <c r="E199" s="14"/>
    </row>
    <row r="200" spans="1:5" ht="15.6" x14ac:dyDescent="0.3">
      <c r="A200" s="4" t="s">
        <v>51</v>
      </c>
      <c r="B200" s="4" t="s">
        <v>52</v>
      </c>
      <c r="C200" s="4" t="s">
        <v>733</v>
      </c>
      <c r="D200" s="109">
        <v>180</v>
      </c>
      <c r="E200" s="14"/>
    </row>
    <row r="201" spans="1:5" ht="15.6" x14ac:dyDescent="0.3">
      <c r="A201" s="4" t="s">
        <v>51</v>
      </c>
      <c r="B201" s="4" t="s">
        <v>52</v>
      </c>
      <c r="C201" s="4" t="s">
        <v>734</v>
      </c>
      <c r="D201" s="109">
        <v>180</v>
      </c>
      <c r="E201" s="14"/>
    </row>
    <row r="202" spans="1:5" ht="15.6" x14ac:dyDescent="0.3">
      <c r="A202" s="4" t="s">
        <v>51</v>
      </c>
      <c r="B202" s="4" t="s">
        <v>52</v>
      </c>
      <c r="C202" s="4" t="s">
        <v>735</v>
      </c>
      <c r="D202" s="109">
        <v>90</v>
      </c>
      <c r="E202" s="14"/>
    </row>
    <row r="203" spans="1:5" ht="15.6" x14ac:dyDescent="0.3">
      <c r="A203" s="4" t="s">
        <v>51</v>
      </c>
      <c r="B203" s="4" t="s">
        <v>52</v>
      </c>
      <c r="C203" s="4" t="s">
        <v>736</v>
      </c>
      <c r="D203" s="109">
        <v>90</v>
      </c>
      <c r="E203" s="14"/>
    </row>
    <row r="204" spans="1:5" ht="15.6" x14ac:dyDescent="0.3">
      <c r="A204" s="4" t="s">
        <v>51</v>
      </c>
      <c r="B204" s="4" t="s">
        <v>52</v>
      </c>
      <c r="C204" s="4" t="s">
        <v>737</v>
      </c>
      <c r="D204" s="109">
        <v>90</v>
      </c>
      <c r="E204" s="14"/>
    </row>
    <row r="205" spans="1:5" ht="15.6" x14ac:dyDescent="0.3">
      <c r="A205" s="4" t="s">
        <v>51</v>
      </c>
      <c r="B205" s="4" t="s">
        <v>52</v>
      </c>
      <c r="C205" s="4" t="s">
        <v>738</v>
      </c>
      <c r="D205" s="109">
        <v>90</v>
      </c>
      <c r="E205" s="14"/>
    </row>
    <row r="206" spans="1:5" ht="15.6" x14ac:dyDescent="0.3">
      <c r="A206" s="4" t="s">
        <v>51</v>
      </c>
      <c r="B206" s="4" t="s">
        <v>52</v>
      </c>
      <c r="C206" s="4" t="s">
        <v>739</v>
      </c>
      <c r="D206" s="109">
        <v>90</v>
      </c>
      <c r="E206" s="14"/>
    </row>
    <row r="207" spans="1:5" ht="15.6" x14ac:dyDescent="0.3">
      <c r="A207" s="4" t="s">
        <v>51</v>
      </c>
      <c r="B207" s="4" t="s">
        <v>52</v>
      </c>
      <c r="C207" s="4" t="s">
        <v>740</v>
      </c>
      <c r="D207" s="109">
        <v>90</v>
      </c>
      <c r="E207" s="14"/>
    </row>
    <row r="208" spans="1:5" ht="15.6" x14ac:dyDescent="0.3">
      <c r="A208" s="4" t="s">
        <v>51</v>
      </c>
      <c r="B208" s="4" t="s">
        <v>52</v>
      </c>
      <c r="C208" s="4" t="s">
        <v>741</v>
      </c>
      <c r="D208" s="109">
        <v>90</v>
      </c>
      <c r="E208" s="14"/>
    </row>
    <row r="209" spans="1:7" ht="15.6" x14ac:dyDescent="0.3">
      <c r="A209" s="4" t="s">
        <v>51</v>
      </c>
      <c r="B209" s="4" t="s">
        <v>52</v>
      </c>
      <c r="C209" s="4" t="s">
        <v>74</v>
      </c>
      <c r="D209" s="109">
        <v>317.38</v>
      </c>
      <c r="E209" s="14"/>
    </row>
    <row r="210" spans="1:7" ht="15.6" x14ac:dyDescent="0.3">
      <c r="A210" s="4" t="s">
        <v>51</v>
      </c>
      <c r="B210" s="4" t="s">
        <v>52</v>
      </c>
      <c r="C210" s="4" t="s">
        <v>77</v>
      </c>
      <c r="D210" s="109">
        <v>534.76</v>
      </c>
      <c r="E210" s="14"/>
    </row>
    <row r="211" spans="1:7" ht="15.6" x14ac:dyDescent="0.3">
      <c r="A211" s="4" t="s">
        <v>51</v>
      </c>
      <c r="B211" s="4" t="s">
        <v>52</v>
      </c>
      <c r="C211" s="4" t="s">
        <v>79</v>
      </c>
      <c r="D211" s="109">
        <v>1245.08</v>
      </c>
      <c r="E211" s="14"/>
    </row>
    <row r="212" spans="1:7" ht="15.6" x14ac:dyDescent="0.3">
      <c r="A212" s="4" t="s">
        <v>51</v>
      </c>
      <c r="B212" s="4" t="s">
        <v>52</v>
      </c>
      <c r="C212" s="4" t="s">
        <v>60</v>
      </c>
      <c r="D212" s="109">
        <v>1400</v>
      </c>
      <c r="E212" s="14"/>
    </row>
    <row r="213" spans="1:7" ht="15.6" x14ac:dyDescent="0.3">
      <c r="A213" s="4" t="s">
        <v>51</v>
      </c>
      <c r="B213" s="4" t="s">
        <v>52</v>
      </c>
      <c r="C213" s="4" t="s">
        <v>75</v>
      </c>
      <c r="D213" s="109">
        <v>1925.1399999999999</v>
      </c>
      <c r="E213" s="14"/>
    </row>
    <row r="214" spans="1:7" ht="15.6" x14ac:dyDescent="0.3">
      <c r="A214" s="4" t="s">
        <v>51</v>
      </c>
      <c r="B214" s="4" t="s">
        <v>52</v>
      </c>
      <c r="C214" s="4" t="s">
        <v>78</v>
      </c>
      <c r="D214" s="109">
        <v>2005.1399999999999</v>
      </c>
      <c r="E214" s="14"/>
    </row>
    <row r="215" spans="1:7" ht="15.6" x14ac:dyDescent="0.3">
      <c r="A215" s="4" t="s">
        <v>51</v>
      </c>
      <c r="B215" s="4" t="s">
        <v>52</v>
      </c>
      <c r="C215" s="4" t="s">
        <v>76</v>
      </c>
      <c r="D215" s="109">
        <v>2095.14</v>
      </c>
      <c r="E215" s="14"/>
    </row>
    <row r="216" spans="1:7" ht="16.2" thickBot="1" x14ac:dyDescent="0.35">
      <c r="A216" s="110" t="s">
        <v>51</v>
      </c>
      <c r="B216" s="110" t="s">
        <v>52</v>
      </c>
      <c r="C216" s="110" t="s">
        <v>53</v>
      </c>
      <c r="D216" s="111">
        <v>2849.95</v>
      </c>
      <c r="E216" s="14"/>
    </row>
    <row r="217" spans="1:7" ht="16.2" thickTop="1" x14ac:dyDescent="0.3">
      <c r="C217" s="4" t="s">
        <v>742</v>
      </c>
      <c r="D217" s="109">
        <f>SUM(D4:D216)</f>
        <v>137143.59000000003</v>
      </c>
      <c r="E217" s="14"/>
      <c r="G217" s="15"/>
    </row>
    <row r="218" spans="1:7" ht="15.6" x14ac:dyDescent="0.3">
      <c r="C218" s="4"/>
      <c r="E218" s="14"/>
    </row>
    <row r="219" spans="1:7" ht="15.6" x14ac:dyDescent="0.3">
      <c r="C219" s="4"/>
      <c r="E219" s="14"/>
    </row>
    <row r="220" spans="1:7" ht="15.6" x14ac:dyDescent="0.3">
      <c r="C220" s="4"/>
      <c r="E220" s="14"/>
    </row>
    <row r="221" spans="1:7" ht="14.4" x14ac:dyDescent="0.3">
      <c r="A221" s="124" t="s">
        <v>27</v>
      </c>
      <c r="B221" s="124"/>
      <c r="C221" s="124"/>
      <c r="D221" s="124"/>
      <c r="E221" s="106"/>
      <c r="F221" s="106"/>
    </row>
    <row r="222" spans="1:7" x14ac:dyDescent="0.25">
      <c r="A222" s="4" t="s">
        <v>51</v>
      </c>
      <c r="B222" s="4" t="s">
        <v>52</v>
      </c>
      <c r="C222" s="4" t="s">
        <v>743</v>
      </c>
      <c r="D222" s="109">
        <v>24.59</v>
      </c>
    </row>
    <row r="223" spans="1:7" x14ac:dyDescent="0.25">
      <c r="A223" s="4" t="s">
        <v>51</v>
      </c>
      <c r="B223" s="4" t="s">
        <v>52</v>
      </c>
      <c r="C223" s="4" t="s">
        <v>744</v>
      </c>
      <c r="D223" s="109">
        <v>50</v>
      </c>
    </row>
    <row r="224" spans="1:7" x14ac:dyDescent="0.25">
      <c r="A224" s="4" t="s">
        <v>51</v>
      </c>
      <c r="B224" s="4" t="s">
        <v>52</v>
      </c>
      <c r="C224" s="4" t="s">
        <v>745</v>
      </c>
      <c r="D224" s="109">
        <v>24.59</v>
      </c>
    </row>
    <row r="225" spans="1:7" x14ac:dyDescent="0.25">
      <c r="A225" s="4" t="s">
        <v>51</v>
      </c>
      <c r="B225" s="4" t="s">
        <v>52</v>
      </c>
      <c r="C225" s="4" t="s">
        <v>746</v>
      </c>
      <c r="D225" s="109">
        <v>2591.8000000000002</v>
      </c>
      <c r="E225"/>
      <c r="F225"/>
      <c r="G225"/>
    </row>
    <row r="226" spans="1:7" x14ac:dyDescent="0.25">
      <c r="A226" s="4" t="s">
        <v>51</v>
      </c>
      <c r="B226" s="4" t="s">
        <v>52</v>
      </c>
      <c r="C226" s="4" t="s">
        <v>747</v>
      </c>
      <c r="D226" s="109">
        <v>1034.43</v>
      </c>
      <c r="E226"/>
      <c r="F226"/>
      <c r="G226"/>
    </row>
    <row r="227" spans="1:7" x14ac:dyDescent="0.25">
      <c r="A227" s="4" t="s">
        <v>51</v>
      </c>
      <c r="B227" s="4" t="s">
        <v>52</v>
      </c>
      <c r="C227" s="4" t="s">
        <v>748</v>
      </c>
      <c r="D227" s="109">
        <v>983.94</v>
      </c>
      <c r="E227"/>
      <c r="F227"/>
      <c r="G227"/>
    </row>
    <row r="228" spans="1:7" x14ac:dyDescent="0.25">
      <c r="A228" s="4" t="s">
        <v>51</v>
      </c>
      <c r="B228" s="4" t="s">
        <v>52</v>
      </c>
      <c r="C228" s="4" t="s">
        <v>749</v>
      </c>
      <c r="D228" s="109">
        <v>2601.8000000000002</v>
      </c>
      <c r="E228"/>
      <c r="F228"/>
      <c r="G228"/>
    </row>
    <row r="229" spans="1:7" x14ac:dyDescent="0.25">
      <c r="A229" s="4" t="s">
        <v>51</v>
      </c>
      <c r="B229" s="4" t="s">
        <v>52</v>
      </c>
      <c r="C229" s="4" t="s">
        <v>750</v>
      </c>
      <c r="D229" s="109">
        <v>150</v>
      </c>
      <c r="E229"/>
      <c r="F229"/>
      <c r="G229"/>
    </row>
    <row r="230" spans="1:7" x14ac:dyDescent="0.25">
      <c r="A230" s="4" t="s">
        <v>51</v>
      </c>
      <c r="B230" s="4" t="s">
        <v>52</v>
      </c>
      <c r="C230" s="4" t="s">
        <v>751</v>
      </c>
      <c r="D230" s="109">
        <v>983.94</v>
      </c>
      <c r="E230"/>
      <c r="F230"/>
      <c r="G230"/>
    </row>
    <row r="231" spans="1:7" x14ac:dyDescent="0.25">
      <c r="A231" s="4" t="s">
        <v>51</v>
      </c>
      <c r="B231" s="4" t="s">
        <v>52</v>
      </c>
      <c r="C231" s="4" t="s">
        <v>752</v>
      </c>
      <c r="D231" s="109">
        <v>1595.08</v>
      </c>
      <c r="E231"/>
      <c r="F231"/>
      <c r="G231"/>
    </row>
    <row r="232" spans="1:7" x14ac:dyDescent="0.25">
      <c r="A232" s="4" t="s">
        <v>51</v>
      </c>
      <c r="B232" s="4" t="s">
        <v>52</v>
      </c>
      <c r="C232" s="4" t="s">
        <v>753</v>
      </c>
      <c r="D232" s="109">
        <v>258.69</v>
      </c>
      <c r="E232"/>
      <c r="F232"/>
      <c r="G232"/>
    </row>
    <row r="233" spans="1:7" x14ac:dyDescent="0.25">
      <c r="A233" s="4" t="s">
        <v>51</v>
      </c>
      <c r="B233" s="4" t="s">
        <v>52</v>
      </c>
      <c r="C233" s="4" t="s">
        <v>754</v>
      </c>
      <c r="D233" s="109">
        <v>50</v>
      </c>
      <c r="E233"/>
      <c r="F233"/>
      <c r="G233"/>
    </row>
    <row r="234" spans="1:7" x14ac:dyDescent="0.25">
      <c r="A234" s="4" t="s">
        <v>51</v>
      </c>
      <c r="B234" s="4" t="s">
        <v>52</v>
      </c>
      <c r="C234" s="4" t="s">
        <v>755</v>
      </c>
      <c r="D234" s="109">
        <v>136.66</v>
      </c>
      <c r="E234"/>
      <c r="F234"/>
      <c r="G234"/>
    </row>
    <row r="235" spans="1:7" x14ac:dyDescent="0.25">
      <c r="A235" s="4" t="s">
        <v>51</v>
      </c>
      <c r="B235" s="4" t="s">
        <v>52</v>
      </c>
      <c r="C235" s="4" t="s">
        <v>756</v>
      </c>
      <c r="D235" s="109">
        <v>50</v>
      </c>
      <c r="E235"/>
      <c r="F235"/>
      <c r="G235"/>
    </row>
    <row r="236" spans="1:7" x14ac:dyDescent="0.25">
      <c r="A236" s="4" t="s">
        <v>51</v>
      </c>
      <c r="B236" s="4" t="s">
        <v>52</v>
      </c>
      <c r="C236" s="4" t="s">
        <v>757</v>
      </c>
      <c r="D236" s="109">
        <v>110</v>
      </c>
      <c r="E236"/>
      <c r="F236"/>
      <c r="G236"/>
    </row>
    <row r="237" spans="1:7" x14ac:dyDescent="0.25">
      <c r="A237" s="4" t="s">
        <v>51</v>
      </c>
      <c r="B237" s="4" t="s">
        <v>52</v>
      </c>
      <c r="C237" s="4" t="s">
        <v>758</v>
      </c>
      <c r="D237" s="109">
        <v>50</v>
      </c>
      <c r="E237"/>
      <c r="F237"/>
      <c r="G237"/>
    </row>
    <row r="238" spans="1:7" x14ac:dyDescent="0.25">
      <c r="A238" s="4" t="s">
        <v>51</v>
      </c>
      <c r="B238" s="4" t="s">
        <v>52</v>
      </c>
      <c r="C238" s="4" t="s">
        <v>759</v>
      </c>
      <c r="D238" s="109">
        <v>50</v>
      </c>
      <c r="E238"/>
      <c r="F238"/>
      <c r="G238"/>
    </row>
    <row r="239" spans="1:7" x14ac:dyDescent="0.25">
      <c r="A239" s="4" t="s">
        <v>51</v>
      </c>
      <c r="B239" s="4" t="s">
        <v>52</v>
      </c>
      <c r="C239" s="4" t="s">
        <v>760</v>
      </c>
      <c r="D239" s="109">
        <v>50</v>
      </c>
      <c r="E239"/>
      <c r="F239"/>
      <c r="G239"/>
    </row>
    <row r="240" spans="1:7" x14ac:dyDescent="0.25">
      <c r="A240" s="4" t="s">
        <v>51</v>
      </c>
      <c r="B240" s="4" t="s">
        <v>52</v>
      </c>
      <c r="C240" s="4" t="s">
        <v>761</v>
      </c>
      <c r="D240" s="109">
        <v>50</v>
      </c>
      <c r="E240"/>
      <c r="F240"/>
      <c r="G240"/>
    </row>
    <row r="241" spans="1:7" x14ac:dyDescent="0.25">
      <c r="A241" s="4" t="s">
        <v>51</v>
      </c>
      <c r="B241" s="4" t="s">
        <v>52</v>
      </c>
      <c r="C241" s="4" t="s">
        <v>762</v>
      </c>
      <c r="D241" s="109">
        <v>50</v>
      </c>
      <c r="G241"/>
    </row>
    <row r="242" spans="1:7" x14ac:dyDescent="0.25">
      <c r="A242" s="4" t="s">
        <v>51</v>
      </c>
      <c r="B242" s="4" t="s">
        <v>52</v>
      </c>
      <c r="C242" s="4" t="s">
        <v>763</v>
      </c>
      <c r="D242" s="109">
        <v>50</v>
      </c>
      <c r="G242"/>
    </row>
    <row r="243" spans="1:7" x14ac:dyDescent="0.25">
      <c r="A243" s="4" t="s">
        <v>51</v>
      </c>
      <c r="B243" s="4" t="s">
        <v>52</v>
      </c>
      <c r="C243" s="4" t="s">
        <v>764</v>
      </c>
      <c r="D243" s="109">
        <v>50</v>
      </c>
      <c r="G243"/>
    </row>
    <row r="244" spans="1:7" x14ac:dyDescent="0.25">
      <c r="A244" s="4" t="s">
        <v>51</v>
      </c>
      <c r="B244" s="4" t="s">
        <v>52</v>
      </c>
      <c r="C244" s="4" t="s">
        <v>765</v>
      </c>
      <c r="D244" s="109">
        <v>50</v>
      </c>
      <c r="G244"/>
    </row>
    <row r="245" spans="1:7" x14ac:dyDescent="0.25">
      <c r="A245" s="4" t="s">
        <v>51</v>
      </c>
      <c r="B245" s="4" t="s">
        <v>52</v>
      </c>
      <c r="C245" s="4" t="s">
        <v>766</v>
      </c>
      <c r="D245" s="109">
        <v>50</v>
      </c>
      <c r="G245"/>
    </row>
    <row r="246" spans="1:7" x14ac:dyDescent="0.25">
      <c r="A246" s="4" t="s">
        <v>51</v>
      </c>
      <c r="B246" s="4" t="s">
        <v>52</v>
      </c>
      <c r="C246" s="4" t="s">
        <v>767</v>
      </c>
      <c r="D246" s="109">
        <v>116.39</v>
      </c>
      <c r="G246"/>
    </row>
    <row r="247" spans="1:7" x14ac:dyDescent="0.25">
      <c r="A247" s="4" t="s">
        <v>51</v>
      </c>
      <c r="B247" s="4" t="s">
        <v>52</v>
      </c>
      <c r="C247" s="4" t="s">
        <v>768</v>
      </c>
      <c r="D247" s="109">
        <v>100</v>
      </c>
      <c r="G247"/>
    </row>
    <row r="248" spans="1:7" x14ac:dyDescent="0.25">
      <c r="A248" s="4" t="s">
        <v>51</v>
      </c>
      <c r="B248" s="4" t="s">
        <v>52</v>
      </c>
      <c r="C248" s="4" t="s">
        <v>769</v>
      </c>
      <c r="D248" s="109">
        <v>50</v>
      </c>
      <c r="E248" s="6"/>
      <c r="G248"/>
    </row>
    <row r="249" spans="1:7" x14ac:dyDescent="0.25">
      <c r="A249" s="4" t="s">
        <v>51</v>
      </c>
      <c r="B249" s="4" t="s">
        <v>52</v>
      </c>
      <c r="C249" s="4" t="s">
        <v>770</v>
      </c>
      <c r="D249" s="109">
        <v>50</v>
      </c>
      <c r="E249" s="6"/>
      <c r="G249"/>
    </row>
    <row r="250" spans="1:7" x14ac:dyDescent="0.25">
      <c r="A250" s="4" t="s">
        <v>51</v>
      </c>
      <c r="B250" s="4" t="s">
        <v>52</v>
      </c>
      <c r="C250" s="4" t="s">
        <v>771</v>
      </c>
      <c r="D250" s="109">
        <v>50</v>
      </c>
      <c r="E250" s="6"/>
      <c r="G250"/>
    </row>
    <row r="251" spans="1:7" ht="15.6" x14ac:dyDescent="0.3">
      <c r="A251" s="4" t="s">
        <v>51</v>
      </c>
      <c r="B251" s="4" t="s">
        <v>52</v>
      </c>
      <c r="C251" s="4" t="s">
        <v>772</v>
      </c>
      <c r="D251" s="109">
        <v>50</v>
      </c>
      <c r="E251" s="6"/>
      <c r="F251" s="15"/>
      <c r="G251"/>
    </row>
    <row r="252" spans="1:7" x14ac:dyDescent="0.25">
      <c r="A252" s="4" t="s">
        <v>51</v>
      </c>
      <c r="B252" s="4" t="s">
        <v>52</v>
      </c>
      <c r="C252" s="4" t="s">
        <v>773</v>
      </c>
      <c r="D252" s="109">
        <v>50</v>
      </c>
      <c r="E252" s="6"/>
      <c r="G252"/>
    </row>
    <row r="253" spans="1:7" x14ac:dyDescent="0.25">
      <c r="A253" s="4" t="s">
        <v>51</v>
      </c>
      <c r="B253" s="4" t="s">
        <v>52</v>
      </c>
      <c r="C253" s="4" t="s">
        <v>774</v>
      </c>
      <c r="D253" s="109">
        <v>50</v>
      </c>
      <c r="E253" s="6"/>
      <c r="G253"/>
    </row>
    <row r="254" spans="1:7" x14ac:dyDescent="0.25">
      <c r="A254" s="4" t="s">
        <v>51</v>
      </c>
      <c r="B254" s="4" t="s">
        <v>52</v>
      </c>
      <c r="C254" s="4" t="s">
        <v>775</v>
      </c>
      <c r="D254" s="109">
        <v>50</v>
      </c>
      <c r="E254" s="6"/>
      <c r="G254"/>
    </row>
    <row r="255" spans="1:7" x14ac:dyDescent="0.25">
      <c r="A255" s="4" t="s">
        <v>51</v>
      </c>
      <c r="B255" s="4" t="s">
        <v>52</v>
      </c>
      <c r="C255" s="4" t="s">
        <v>776</v>
      </c>
      <c r="D255" s="109">
        <v>50</v>
      </c>
      <c r="E255" s="6"/>
      <c r="G255"/>
    </row>
    <row r="256" spans="1:7" x14ac:dyDescent="0.25">
      <c r="A256" s="4" t="s">
        <v>51</v>
      </c>
      <c r="B256" s="4" t="s">
        <v>52</v>
      </c>
      <c r="C256" s="4" t="s">
        <v>777</v>
      </c>
      <c r="D256" s="109">
        <v>90</v>
      </c>
      <c r="E256" s="6"/>
      <c r="G256"/>
    </row>
    <row r="257" spans="1:7" ht="16.2" thickBot="1" x14ac:dyDescent="0.35">
      <c r="A257" s="110" t="s">
        <v>51</v>
      </c>
      <c r="B257" s="110" t="s">
        <v>52</v>
      </c>
      <c r="C257" s="110" t="s">
        <v>778</v>
      </c>
      <c r="D257" s="111">
        <v>90</v>
      </c>
      <c r="E257" s="14"/>
    </row>
    <row r="258" spans="1:7" ht="16.2" thickTop="1" x14ac:dyDescent="0.3">
      <c r="C258" s="4" t="s">
        <v>742</v>
      </c>
      <c r="D258" s="109">
        <f>SUM(D222:D257)</f>
        <v>11891.91</v>
      </c>
      <c r="E258" s="14"/>
      <c r="G258" s="15"/>
    </row>
    <row r="259" spans="1:7" x14ac:dyDescent="0.25">
      <c r="C259" s="4"/>
      <c r="E259" s="6"/>
    </row>
    <row r="260" spans="1:7" x14ac:dyDescent="0.25">
      <c r="C260" s="4"/>
      <c r="E260" s="6"/>
    </row>
    <row r="261" spans="1:7" x14ac:dyDescent="0.25">
      <c r="A261" s="80" t="s">
        <v>141</v>
      </c>
      <c r="C261" s="4"/>
      <c r="D261" s="115">
        <f>+D217+D258</f>
        <v>149035.50000000003</v>
      </c>
      <c r="E261" s="6"/>
    </row>
    <row r="262" spans="1:7" x14ac:dyDescent="0.25">
      <c r="C262" s="4"/>
      <c r="E262" s="6"/>
    </row>
    <row r="263" spans="1:7" x14ac:dyDescent="0.25">
      <c r="B263" s="35"/>
      <c r="C263" s="35"/>
      <c r="E263" s="6"/>
    </row>
    <row r="264" spans="1:7" x14ac:dyDescent="0.25">
      <c r="B264" s="35"/>
      <c r="C264" s="35"/>
      <c r="E264" s="6"/>
    </row>
    <row r="265" spans="1:7" x14ac:dyDescent="0.25">
      <c r="B265" s="80"/>
      <c r="C265" s="81"/>
      <c r="D265" s="112"/>
      <c r="E265" s="109"/>
      <c r="F265" s="6"/>
    </row>
    <row r="266" spans="1:7" x14ac:dyDescent="0.25">
      <c r="B266" s="35"/>
      <c r="C266" s="8"/>
      <c r="D266" s="51"/>
      <c r="E266" s="109"/>
      <c r="F266" s="6"/>
    </row>
  </sheetData>
  <mergeCells count="3">
    <mergeCell ref="A1:F1"/>
    <mergeCell ref="A3:D3"/>
    <mergeCell ref="A221:D221"/>
  </mergeCells>
  <conditionalFormatting sqref="F149:F156 C149:D156 F147 C147:D147 F130:F145 C130:D145 F127:F128 C127:D128">
    <cfRule type="expression" dxfId="1" priority="1" stopIfTrue="1">
      <formula>#REF!&lt;&gt;#REF!</formula>
    </cfRule>
  </conditionalFormatting>
  <conditionalFormatting sqref="F148 C148:D148 F146 C146:D146 F129 C129:D129">
    <cfRule type="expression" dxfId="0" priority="2" stopIfTrue="1">
      <formula>#REF!&lt;&gt;#REF!</formula>
    </cfRule>
  </conditionalFormatting>
  <pageMargins left="0.7" right="0.7" top="0.75" bottom="0.75" header="0.3" footer="0.3"/>
  <pageSetup paperSize="9" scale="98" fitToHeight="0" orientation="portrait" r:id="rId1"/>
  <rowBreaks count="4" manualBreakCount="4">
    <brk id="55" max="3" man="1"/>
    <brk id="114" max="3" man="1"/>
    <brk id="172" max="3" man="1"/>
    <brk id="21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6</vt:i4>
      </vt:variant>
    </vt:vector>
  </HeadingPairs>
  <TitlesOfParts>
    <vt:vector size="19" baseType="lpstr">
      <vt:lpstr>ALLEGATO 1</vt:lpstr>
      <vt:lpstr>ALLEGATO 2</vt:lpstr>
      <vt:lpstr>ALLEGATO 3</vt:lpstr>
      <vt:lpstr>ALLEGATO 4</vt:lpstr>
      <vt:lpstr>ALLEGATO 5</vt:lpstr>
      <vt:lpstr>ALLEGATO 6</vt:lpstr>
      <vt:lpstr>ALLEGATO 7</vt:lpstr>
      <vt:lpstr>ALLEGATO 8</vt:lpstr>
      <vt:lpstr>ALLEGATO 8 BIS</vt:lpstr>
      <vt:lpstr>ALLEGATO 8 TER</vt:lpstr>
      <vt:lpstr>ALLEGATO 9</vt:lpstr>
      <vt:lpstr>ALLEGATO 10</vt:lpstr>
      <vt:lpstr>ALLEGATO 11</vt:lpstr>
      <vt:lpstr>'ALLEGATO 1'!Area_stampa</vt:lpstr>
      <vt:lpstr>'ALLEGATO 11'!Area_stampa</vt:lpstr>
      <vt:lpstr>'ALLEGATO 2'!Area_stampa</vt:lpstr>
      <vt:lpstr>'ALLEGATO 4'!Area_stampa</vt:lpstr>
      <vt:lpstr>'ALLEGATO 7'!Area_stampa</vt:lpstr>
      <vt:lpstr>'ALLEGATO 8 BIS'!Area_stampa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Giansoldati</dc:creator>
  <cp:lastModifiedBy>Silvia Giansoldati</cp:lastModifiedBy>
  <cp:lastPrinted>2019-03-07T10:47:19Z</cp:lastPrinted>
  <dcterms:created xsi:type="dcterms:W3CDTF">2015-02-25T16:43:51Z</dcterms:created>
  <dcterms:modified xsi:type="dcterms:W3CDTF">2019-05-03T08:45:09Z</dcterms:modified>
</cp:coreProperties>
</file>